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370" sheetId="1" r:id="rId1"/>
    <sheet name="371" sheetId="2" r:id="rId2"/>
    <sheet name="372" sheetId="3" r:id="rId3"/>
    <sheet name="373" sheetId="4" r:id="rId4"/>
    <sheet name="374" sheetId="5" r:id="rId5"/>
    <sheet name="374-1" sheetId="6" r:id="rId6"/>
    <sheet name="укупно утрошено" sheetId="7" r:id="rId7"/>
  </sheets>
  <definedNames>
    <definedName name="_xlnm.Print_Titles" localSheetId="0">'370'!$10:$10</definedName>
  </definedNames>
  <calcPr fullCalcOnLoad="1"/>
</workbook>
</file>

<file path=xl/sharedStrings.xml><?xml version="1.0" encoding="utf-8"?>
<sst xmlns="http://schemas.openxmlformats.org/spreadsheetml/2006/main" count="283" uniqueCount="148">
  <si>
    <t>ЖРК ''Темерин''</t>
  </si>
  <si>
    <t>11</t>
  </si>
  <si>
    <t>КК ''Сириг''</t>
  </si>
  <si>
    <t>Боћарски клуб ''Сириг''</t>
  </si>
  <si>
    <t>29</t>
  </si>
  <si>
    <t>30</t>
  </si>
  <si>
    <t>31</t>
  </si>
  <si>
    <t>32</t>
  </si>
  <si>
    <t>Карате клуб ТСК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</si>
  <si>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</si>
  <si>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</si>
  <si>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</si>
  <si>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</si>
  <si>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</si>
  <si>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</si>
  <si>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</si>
  <si>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</si>
  <si>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</si>
  <si>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</si>
  <si>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</si>
  <si>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</si>
  <si>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</si>
  <si>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</si>
  <si>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</si>
  <si>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</si>
  <si>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</si>
  <si>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</si>
  <si>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</si>
  <si>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</si>
  <si>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</si>
  <si>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</si>
  <si>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</si>
  <si>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</si>
  <si>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</si>
  <si>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</si>
  <si>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</si>
  <si>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Стреличарски  клуб  "Castle Archeri"</t>
  </si>
  <si>
    <t>33</t>
  </si>
  <si>
    <t>У  К  У  П  Н  О :</t>
  </si>
  <si>
    <t>Р.Б.</t>
  </si>
  <si>
    <t>Дотације невладиним организацијама - редовна делатност</t>
  </si>
  <si>
    <t>Дотације невладиним организацијама - награде</t>
  </si>
  <si>
    <t xml:space="preserve">ПРОГРАМ 14: РАЗВОЈ СПОРТА И ОМЛАДИНЕ </t>
  </si>
  <si>
    <t>Програмска класификација 1301</t>
  </si>
  <si>
    <t>Програмска класификација 1301-0001</t>
  </si>
  <si>
    <t xml:space="preserve">НАЗИВ КЛУБА </t>
  </si>
  <si>
    <t>ИСПЛАЋЕНО</t>
  </si>
  <si>
    <t>ОСТАЛО ЗА ИСПЛАТУ</t>
  </si>
  <si>
    <t>РК "Младост - ТСК"</t>
  </si>
  <si>
    <t>ОРК "Младост - ТСК"</t>
  </si>
  <si>
    <t>Куглашки клуб ТСК</t>
  </si>
  <si>
    <t>Стонотениски клуб Темерин</t>
  </si>
  <si>
    <t>Џудо клуб ТСК</t>
  </si>
  <si>
    <t>Џудо клуб "Yama-Arashi"</t>
  </si>
  <si>
    <t>Џудо клуб "Сириг"</t>
  </si>
  <si>
    <t>Карате клуб "Бушидо Центар"</t>
  </si>
  <si>
    <t>Карате клуб "Унсу"</t>
  </si>
  <si>
    <t xml:space="preserve">Карате клуб "Тао-С" </t>
  </si>
  <si>
    <t>ПСК "Сириг"</t>
  </si>
  <si>
    <t xml:space="preserve">Јаџент клуб ЈП93 </t>
  </si>
  <si>
    <t xml:space="preserve">Јаџент клуб "Сириг" </t>
  </si>
  <si>
    <t>УСР "Караш"</t>
  </si>
  <si>
    <t>УСР "Језеро"</t>
  </si>
  <si>
    <t>УГ "Спорт за све"</t>
  </si>
  <si>
    <t>ФК ''Слога''</t>
  </si>
  <si>
    <t>ФК ''Младост''</t>
  </si>
  <si>
    <t xml:space="preserve">ОФК ''Сириг'' </t>
  </si>
  <si>
    <t>ОК "Сириг"</t>
  </si>
  <si>
    <t xml:space="preserve">КК ''Младост'' </t>
  </si>
  <si>
    <t>Дотације невладиним организацијама - спортске манифестације</t>
  </si>
  <si>
    <t>Дотације невладиним организацијама - коришћење спортске хале</t>
  </si>
  <si>
    <t>Дотације невладиним организацијама - спортске стипендије</t>
  </si>
  <si>
    <t>ПЛАНИРАНО ЗА РАСПОДЕЛУ:</t>
  </si>
  <si>
    <t>РАСПОРЕЂЕНО:</t>
  </si>
  <si>
    <t>ОСТАЛО ЗА РАСПОДЕЛУ:</t>
  </si>
  <si>
    <t>Стонотениски клуб "Темерин"`</t>
  </si>
  <si>
    <t>ОК "Грбић"</t>
  </si>
  <si>
    <t>Аикидо клуб "Heian Do"</t>
  </si>
  <si>
    <t>Куглашки клуб ТСК, Темерин</t>
  </si>
  <si>
    <t>Џудо клуб "Yama-Arashy", Темерин</t>
  </si>
  <si>
    <t>СУ "Бундес лига", Темерин</t>
  </si>
  <si>
    <t xml:space="preserve">ПРОЦЕНАТ ИЗВРШЕЊА </t>
  </si>
  <si>
    <t>РАСПОРЕЂЕНО</t>
  </si>
  <si>
    <t>ПРОЦЕНАТ ИЗВРШЕЊА</t>
  </si>
  <si>
    <t>позиција 370</t>
  </si>
  <si>
    <t>позиција 371</t>
  </si>
  <si>
    <t>позиција 372</t>
  </si>
  <si>
    <t>позиција 373</t>
  </si>
  <si>
    <t>позиција 374</t>
  </si>
  <si>
    <t>РАСПОДЕЛА СРЕДСТАВА ЗА СПОРТ ЗА 2016. ГОДИНУ</t>
  </si>
  <si>
    <t>ФК "Слога", Темерин</t>
  </si>
  <si>
    <t>ФК "Младост", Бачки Јарак</t>
  </si>
  <si>
    <t>Џуго клуб "ТСК", Темерин</t>
  </si>
  <si>
    <t>Џудо клуб "Сириг", Сириг</t>
  </si>
  <si>
    <t>УГ "Спорт за све", Темерин</t>
  </si>
  <si>
    <t>Аикидо клуб "Heian Do", Темерин</t>
  </si>
  <si>
    <t>УСР "Караш", Темерин</t>
  </si>
  <si>
    <t>ЛД "Фазан", Темерин</t>
  </si>
  <si>
    <t>Карате клуб "ТСК", Темерин</t>
  </si>
  <si>
    <t>Шах клуб "Темерин", Темерин</t>
  </si>
  <si>
    <t>ОФК "Сириг", Сириг</t>
  </si>
  <si>
    <t>Перо Тепић</t>
  </si>
  <si>
    <t>Мина Вученовић</t>
  </si>
  <si>
    <t>Марко Секулић</t>
  </si>
  <si>
    <t>Александра Дуброја</t>
  </si>
  <si>
    <t>Ана Боснић</t>
  </si>
  <si>
    <t>Тијана Гајић</t>
  </si>
  <si>
    <t>Милица Платиша</t>
  </si>
  <si>
    <t>Леа Плавшин</t>
  </si>
  <si>
    <t>Каталин Варга</t>
  </si>
  <si>
    <t>Золтан Чањи</t>
  </si>
  <si>
    <t>Акош Варга</t>
  </si>
  <si>
    <t>Роналд Клајнер</t>
  </si>
  <si>
    <t>Гојко Јанковић</t>
  </si>
  <si>
    <t>Милош Зец</t>
  </si>
  <si>
    <t>СУ "Бундес лига"</t>
  </si>
  <si>
    <t>Кик бокс клуб "Спарта 2013"</t>
  </si>
  <si>
    <t xml:space="preserve"> КМФТемерински футцал клуб</t>
  </si>
  <si>
    <t>ПК "Плешите са нама"</t>
  </si>
  <si>
    <t>Преферанс клуб "Адут"</t>
  </si>
  <si>
    <t>ФК ''TСК''</t>
  </si>
  <si>
    <t>ОК "Block out"</t>
  </si>
  <si>
    <t>ЖРК "Темерин", Темерин</t>
  </si>
  <si>
    <t>КМФ Темерински футсак клуб</t>
  </si>
  <si>
    <t>34</t>
  </si>
  <si>
    <t>35</t>
  </si>
  <si>
    <t>ПРОГРАМСКА АКТИВНОСТ: Подршка локалним спортским органиацијама, удружењима и савезима</t>
  </si>
  <si>
    <t>УКУПНО УТРОШЕНО:</t>
  </si>
  <si>
    <t>УКУПНО:</t>
  </si>
  <si>
    <t>Број позиције</t>
  </si>
  <si>
    <t>Утрошено</t>
  </si>
  <si>
    <t>Планирано</t>
  </si>
  <si>
    <t>Проценат извршења</t>
  </si>
  <si>
    <t>ONE TEAM, Бачки Јарак</t>
  </si>
  <si>
    <t>позиција 374/1</t>
  </si>
  <si>
    <t>Дотације невладиним организацијама - Спортски савез</t>
  </si>
  <si>
    <t>ПЛАН  ЗА  2016. год.</t>
  </si>
  <si>
    <t>Спортски савез општине Темерин</t>
  </si>
  <si>
    <t>ФК "ТСК", Темерин</t>
  </si>
  <si>
    <t>Најуспешнија спортисткиња - Ана Боснић (Џудо клуб "ТСК")</t>
  </si>
  <si>
    <t>Најуспешнији млади спортиста - Перо Тепић (СТК "Темерин")</t>
  </si>
  <si>
    <t>Најуспешнија млада спортисткиња - Невена Гајић (Џудо клуб ТСК)</t>
  </si>
  <si>
    <t>Најуспешнији клуб СТК "Темерин"</t>
  </si>
  <si>
    <t>Најуспешнији спортски радник - Драгољуб Ђорђевић (ФК "ТСК")</t>
  </si>
  <si>
    <t>Најуспешнији спортиста - Карољ Корокнаи (СК "Castle Archeri")</t>
  </si>
  <si>
    <t>Најуспешнији тренер - Драган Милошевић (ФК "Младост")</t>
  </si>
  <si>
    <t>Награда за животно дело - Милан Грујичић (ЖРК "Темерин")</t>
  </si>
  <si>
    <t>КМФТемерински футцал клуб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</si>
</sst>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m/d/yyyy"/>
    <numFmt numFmtId="181" formatCode="0.00;[Red]0.00"/>
    <numFmt numFmtId="182" formatCode="#,##0.00;[Red]#,##0.00"/>
    <numFmt numFmtId="183" formatCode="[$-409]dddd\,\ mmmm\ dd\,\ yyyy"/>
  </numFmts>
  <fonts count="42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55" applyFont="1" applyBorder="1" applyAlignment="1">
      <alignment horizontal="center" vertical="center" wrapText="1"/>
      <protection/>
    </xf>
    <xf numFmtId="14" fontId="6" fillId="0" borderId="0" xfId="0" applyNumberFormat="1" applyFont="1" applyAlignment="1">
      <alignment/>
    </xf>
    <xf numFmtId="49" fontId="3" fillId="0" borderId="11" xfId="55" applyNumberFormat="1" applyFont="1" applyBorder="1" applyAlignment="1">
      <alignment horizontal="center"/>
      <protection/>
    </xf>
    <xf numFmtId="0" fontId="3" fillId="0" borderId="11" xfId="55" applyFont="1" applyBorder="1">
      <alignment/>
      <protection/>
    </xf>
    <xf numFmtId="4" fontId="3" fillId="0" borderId="11" xfId="55" applyNumberFormat="1" applyFont="1" applyBorder="1">
      <alignment/>
      <protection/>
    </xf>
    <xf numFmtId="0" fontId="3" fillId="0" borderId="11" xfId="55" applyFont="1" applyFill="1" applyBorder="1">
      <alignment/>
      <protection/>
    </xf>
    <xf numFmtId="0" fontId="3" fillId="33" borderId="11" xfId="55" applyFont="1" applyFill="1" applyBorder="1">
      <alignment/>
      <protection/>
    </xf>
    <xf numFmtId="9" fontId="3" fillId="0" borderId="11" xfId="0" applyNumberFormat="1" applyFont="1" applyBorder="1" applyAlignment="1">
      <alignment/>
    </xf>
    <xf numFmtId="49" fontId="3" fillId="0" borderId="12" xfId="55" applyNumberFormat="1" applyFont="1" applyBorder="1" applyAlignment="1">
      <alignment horizontal="center"/>
      <protection/>
    </xf>
    <xf numFmtId="0" fontId="3" fillId="0" borderId="12" xfId="55" applyFont="1" applyBorder="1">
      <alignment/>
      <protection/>
    </xf>
    <xf numFmtId="4" fontId="3" fillId="0" borderId="12" xfId="55" applyNumberFormat="1" applyFont="1" applyBorder="1">
      <alignment/>
      <protection/>
    </xf>
    <xf numFmtId="4" fontId="3" fillId="0" borderId="12" xfId="0" applyNumberFormat="1" applyFont="1" applyBorder="1" applyAlignment="1">
      <alignment/>
    </xf>
    <xf numFmtId="9" fontId="3" fillId="0" borderId="12" xfId="0" applyNumberFormat="1" applyFont="1" applyBorder="1" applyAlignment="1">
      <alignment/>
    </xf>
    <xf numFmtId="0" fontId="7" fillId="0" borderId="13" xfId="55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14" fontId="3" fillId="0" borderId="0" xfId="0" applyNumberFormat="1" applyFont="1" applyAlignment="1">
      <alignment/>
    </xf>
    <xf numFmtId="4" fontId="3" fillId="34" borderId="11" xfId="55" applyNumberFormat="1" applyFont="1" applyFill="1" applyBorder="1">
      <alignment/>
      <protection/>
    </xf>
    <xf numFmtId="0" fontId="7" fillId="33" borderId="0" xfId="0" applyFont="1" applyFill="1" applyBorder="1" applyAlignment="1">
      <alignment horizontal="center" vertical="center" wrapText="1"/>
    </xf>
    <xf numFmtId="9" fontId="3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4" fontId="3" fillId="0" borderId="14" xfId="55" applyNumberFormat="1" applyFont="1" applyBorder="1" applyAlignment="1">
      <alignment/>
      <protection/>
    </xf>
    <xf numFmtId="4" fontId="3" fillId="0" borderId="12" xfId="55" applyNumberFormat="1" applyFont="1" applyBorder="1" applyAlignment="1">
      <alignment/>
      <protection/>
    </xf>
    <xf numFmtId="4" fontId="3" fillId="0" borderId="11" xfId="55" applyNumberFormat="1" applyFont="1" applyBorder="1" applyAlignment="1">
      <alignment/>
      <protection/>
    </xf>
    <xf numFmtId="4" fontId="3" fillId="34" borderId="15" xfId="55" applyNumberFormat="1" applyFont="1" applyFill="1" applyBorder="1" applyAlignment="1">
      <alignment/>
      <protection/>
    </xf>
    <xf numFmtId="4" fontId="3" fillId="0" borderId="16" xfId="55" applyNumberFormat="1" applyFont="1" applyBorder="1" applyAlignment="1">
      <alignment horizontal="right"/>
      <protection/>
    </xf>
    <xf numFmtId="0" fontId="7" fillId="0" borderId="17" xfId="55" applyFont="1" applyBorder="1" applyAlignment="1">
      <alignment horizontal="center" vertical="center" wrapText="1"/>
      <protection/>
    </xf>
    <xf numFmtId="0" fontId="3" fillId="0" borderId="18" xfId="55" applyFont="1" applyBorder="1" applyAlignment="1">
      <alignment wrapText="1"/>
      <protection/>
    </xf>
    <xf numFmtId="0" fontId="3" fillId="0" borderId="19" xfId="55" applyFont="1" applyBorder="1" applyAlignment="1">
      <alignment wrapText="1"/>
      <protection/>
    </xf>
    <xf numFmtId="0" fontId="3" fillId="0" borderId="19" xfId="55" applyFont="1" applyBorder="1" applyAlignment="1">
      <alignment/>
      <protection/>
    </xf>
    <xf numFmtId="0" fontId="3" fillId="0" borderId="11" xfId="55" applyFont="1" applyBorder="1" applyAlignment="1">
      <alignment/>
      <protection/>
    </xf>
    <xf numFmtId="0" fontId="7" fillId="0" borderId="13" xfId="55" applyFont="1" applyBorder="1" applyAlignment="1">
      <alignment vertical="center" wrapText="1"/>
      <protection/>
    </xf>
    <xf numFmtId="4" fontId="3" fillId="34" borderId="20" xfId="55" applyNumberFormat="1" applyFont="1" applyFill="1" applyBorder="1" applyAlignment="1">
      <alignment/>
      <protection/>
    </xf>
    <xf numFmtId="9" fontId="3" fillId="33" borderId="11" xfId="0" applyNumberFormat="1" applyFont="1" applyFill="1" applyBorder="1" applyAlignment="1">
      <alignment/>
    </xf>
    <xf numFmtId="9" fontId="3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9" fontId="3" fillId="34" borderId="15" xfId="0" applyNumberFormat="1" applyFont="1" applyFill="1" applyBorder="1" applyAlignment="1">
      <alignment/>
    </xf>
    <xf numFmtId="0" fontId="3" fillId="0" borderId="12" xfId="55" applyFont="1" applyFill="1" applyBorder="1" applyAlignment="1">
      <alignment/>
      <protection/>
    </xf>
    <xf numFmtId="9" fontId="3" fillId="0" borderId="13" xfId="0" applyNumberFormat="1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55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center" wrapText="1"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/>
    </xf>
    <xf numFmtId="0" fontId="7" fillId="0" borderId="17" xfId="55" applyFont="1" applyBorder="1" applyAlignment="1">
      <alignment vertical="center" wrapText="1"/>
      <protection/>
    </xf>
    <xf numFmtId="4" fontId="3" fillId="33" borderId="0" xfId="55" applyNumberFormat="1" applyFont="1" applyFill="1" applyBorder="1" applyAlignment="1">
      <alignment horizontal="right"/>
      <protection/>
    </xf>
    <xf numFmtId="4" fontId="3" fillId="34" borderId="15" xfId="55" applyNumberFormat="1" applyFont="1" applyFill="1" applyBorder="1">
      <alignment/>
      <protection/>
    </xf>
    <xf numFmtId="49" fontId="3" fillId="0" borderId="13" xfId="55" applyNumberFormat="1" applyFont="1" applyBorder="1" applyAlignment="1">
      <alignment horizontal="center"/>
      <protection/>
    </xf>
    <xf numFmtId="0" fontId="3" fillId="0" borderId="13" xfId="55" applyFont="1" applyFill="1" applyBorder="1">
      <alignment/>
      <protection/>
    </xf>
    <xf numFmtId="4" fontId="3" fillId="0" borderId="13" xfId="55" applyNumberFormat="1" applyFont="1" applyBorder="1">
      <alignment/>
      <protection/>
    </xf>
    <xf numFmtId="49" fontId="3" fillId="0" borderId="21" xfId="55" applyNumberFormat="1" applyFont="1" applyBorder="1" applyAlignment="1">
      <alignment horizontal="center"/>
      <protection/>
    </xf>
    <xf numFmtId="0" fontId="3" fillId="0" borderId="22" xfId="55" applyFont="1" applyBorder="1" applyAlignment="1">
      <alignment/>
      <protection/>
    </xf>
    <xf numFmtId="0" fontId="3" fillId="0" borderId="14" xfId="55" applyFont="1" applyBorder="1" applyAlignment="1">
      <alignment/>
      <protection/>
    </xf>
    <xf numFmtId="0" fontId="3" fillId="0" borderId="21" xfId="55" applyFont="1" applyFill="1" applyBorder="1">
      <alignment/>
      <protection/>
    </xf>
    <xf numFmtId="4" fontId="3" fillId="0" borderId="21" xfId="55" applyNumberFormat="1" applyFont="1" applyBorder="1">
      <alignment/>
      <protection/>
    </xf>
    <xf numFmtId="9" fontId="3" fillId="0" borderId="21" xfId="0" applyNumberFormat="1" applyFont="1" applyBorder="1" applyAlignment="1">
      <alignment/>
    </xf>
    <xf numFmtId="0" fontId="3" fillId="33" borderId="0" xfId="0" applyFont="1" applyFill="1" applyBorder="1" applyAlignment="1">
      <alignment horizontal="center"/>
    </xf>
    <xf numFmtId="4" fontId="3" fillId="33" borderId="0" xfId="55" applyNumberFormat="1" applyFont="1" applyFill="1" applyBorder="1" applyAlignment="1">
      <alignment/>
      <protection/>
    </xf>
    <xf numFmtId="0" fontId="0" fillId="0" borderId="0" xfId="0" applyAlignment="1">
      <alignment/>
    </xf>
    <xf numFmtId="14" fontId="5" fillId="0" borderId="0" xfId="0" applyNumberFormat="1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0" fontId="0" fillId="0" borderId="12" xfId="0" applyNumberFormat="1" applyBorder="1" applyAlignment="1">
      <alignment vertical="center"/>
    </xf>
    <xf numFmtId="4" fontId="6" fillId="0" borderId="15" xfId="0" applyNumberFormat="1" applyFont="1" applyBorder="1" applyAlignment="1">
      <alignment vertical="center"/>
    </xf>
    <xf numFmtId="10" fontId="6" fillId="0" borderId="15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4" fontId="3" fillId="0" borderId="13" xfId="55" applyNumberFormat="1" applyFont="1" applyBorder="1" applyAlignment="1">
      <alignment/>
      <protection/>
    </xf>
    <xf numFmtId="14" fontId="6" fillId="34" borderId="0" xfId="0" applyNumberFormat="1" applyFont="1" applyFill="1" applyAlignment="1">
      <alignment/>
    </xf>
    <xf numFmtId="0" fontId="0" fillId="0" borderId="20" xfId="0" applyBorder="1" applyAlignment="1">
      <alignment vertical="center"/>
    </xf>
    <xf numFmtId="4" fontId="0" fillId="0" borderId="20" xfId="0" applyNumberFormat="1" applyBorder="1" applyAlignment="1">
      <alignment vertical="center"/>
    </xf>
    <xf numFmtId="10" fontId="0" fillId="0" borderId="20" xfId="0" applyNumberFormat="1" applyBorder="1" applyAlignment="1">
      <alignment vertical="center"/>
    </xf>
    <xf numFmtId="0" fontId="0" fillId="0" borderId="20" xfId="0" applyBorder="1" applyAlignment="1">
      <alignment/>
    </xf>
    <xf numFmtId="10" fontId="0" fillId="0" borderId="11" xfId="0" applyNumberFormat="1" applyBorder="1" applyAlignment="1">
      <alignment vertical="center"/>
    </xf>
    <xf numFmtId="4" fontId="3" fillId="0" borderId="16" xfId="55" applyNumberFormat="1" applyFont="1" applyBorder="1" applyAlignment="1">
      <alignment/>
      <protection/>
    </xf>
    <xf numFmtId="0" fontId="3" fillId="34" borderId="11" xfId="0" applyFont="1" applyFill="1" applyBorder="1" applyAlignment="1">
      <alignment horizontal="left"/>
    </xf>
    <xf numFmtId="0" fontId="5" fillId="0" borderId="0" xfId="55" applyFont="1" applyBorder="1" applyAlignment="1">
      <alignment horizontal="center" vertical="center" wrapText="1"/>
      <protection/>
    </xf>
    <xf numFmtId="0" fontId="6" fillId="0" borderId="11" xfId="55" applyFont="1" applyBorder="1" applyAlignment="1">
      <alignment horizontal="left" vertical="center" wrapText="1"/>
      <protection/>
    </xf>
    <xf numFmtId="0" fontId="3" fillId="34" borderId="23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3" fillId="0" borderId="11" xfId="55" applyFont="1" applyFill="1" applyBorder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1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4.7109375" style="1" customWidth="1"/>
    <col min="2" max="2" width="33.7109375" style="1" customWidth="1"/>
    <col min="3" max="3" width="12.7109375" style="1" customWidth="1"/>
    <col min="4" max="5" width="12.28125" style="1" customWidth="1"/>
    <col min="6" max="6" width="11.28125" style="1" customWidth="1"/>
    <col min="7" max="16384" width="9.140625" style="1" customWidth="1"/>
  </cols>
  <sheetData>
    <row r="2" ht="15" customHeight="1">
      <c r="F2" s="81">
        <v>42735</v>
      </c>
    </row>
    <row r="3" spans="1:6" ht="24.75" customHeight="1">
      <c r="A3" s="93" t="s">
        <v>89</v>
      </c>
      <c r="B3" s="94"/>
      <c r="C3" s="94"/>
      <c r="D3" s="94"/>
      <c r="E3" s="94"/>
      <c r="F3" s="94"/>
    </row>
    <row r="4" spans="1:3" ht="24.75" customHeight="1">
      <c r="A4" s="95" t="s">
        <v>84</v>
      </c>
      <c r="B4" s="95"/>
      <c r="C4" s="5"/>
    </row>
    <row r="5" spans="1:6" ht="30" customHeight="1">
      <c r="A5" s="96" t="s">
        <v>42</v>
      </c>
      <c r="B5" s="96"/>
      <c r="C5" s="96"/>
      <c r="D5" s="90" t="s">
        <v>43</v>
      </c>
      <c r="E5" s="90"/>
      <c r="F5" s="90"/>
    </row>
    <row r="6" spans="1:6" ht="30" customHeight="1">
      <c r="A6" s="97" t="s">
        <v>126</v>
      </c>
      <c r="B6" s="97"/>
      <c r="C6" s="97"/>
      <c r="D6" s="90" t="s">
        <v>44</v>
      </c>
      <c r="E6" s="90"/>
      <c r="F6" s="90"/>
    </row>
    <row r="7" spans="1:6" ht="15" customHeight="1">
      <c r="A7" s="44"/>
      <c r="B7" s="44"/>
      <c r="C7" s="44"/>
      <c r="D7" s="45"/>
      <c r="E7" s="45"/>
      <c r="F7" s="45"/>
    </row>
    <row r="8" spans="1:6" ht="34.5" customHeight="1">
      <c r="A8" s="89" t="s">
        <v>40</v>
      </c>
      <c r="B8" s="89"/>
      <c r="C8" s="89"/>
      <c r="D8" s="89"/>
      <c r="E8" s="89"/>
      <c r="F8" s="89"/>
    </row>
    <row r="9" spans="1:2" ht="15" customHeight="1">
      <c r="A9" s="5"/>
      <c r="B9" s="5"/>
    </row>
    <row r="10" spans="1:6" ht="24.75" customHeight="1" thickBot="1">
      <c r="A10" s="18" t="s">
        <v>39</v>
      </c>
      <c r="B10" s="18" t="s">
        <v>45</v>
      </c>
      <c r="C10" s="19" t="s">
        <v>82</v>
      </c>
      <c r="D10" s="20" t="s">
        <v>46</v>
      </c>
      <c r="E10" s="19" t="s">
        <v>47</v>
      </c>
      <c r="F10" s="19" t="s">
        <v>81</v>
      </c>
    </row>
    <row r="11" spans="1:6" ht="19.5" customHeight="1" thickTop="1">
      <c r="A11" s="13" t="s">
        <v>9</v>
      </c>
      <c r="B11" s="14" t="s">
        <v>64</v>
      </c>
      <c r="C11" s="15">
        <v>1375000</v>
      </c>
      <c r="D11" s="15">
        <v>1375000</v>
      </c>
      <c r="E11" s="16">
        <f>SUM(C11-D11)</f>
        <v>0</v>
      </c>
      <c r="F11" s="17">
        <f>SUM(D11/C11)</f>
        <v>1</v>
      </c>
    </row>
    <row r="12" spans="1:6" ht="19.5" customHeight="1">
      <c r="A12" s="7" t="s">
        <v>10</v>
      </c>
      <c r="B12" s="8" t="s">
        <v>65</v>
      </c>
      <c r="C12" s="9">
        <v>1200000</v>
      </c>
      <c r="D12" s="9">
        <v>1200000</v>
      </c>
      <c r="E12" s="9">
        <f aca="true" t="shared" si="0" ref="E12:E45">SUM(C12-D12)</f>
        <v>0</v>
      </c>
      <c r="F12" s="12">
        <f aca="true" t="shared" si="1" ref="F12:F46">SUM(D12/C12)</f>
        <v>1</v>
      </c>
    </row>
    <row r="13" spans="1:6" ht="19.5" customHeight="1">
      <c r="A13" s="13" t="s">
        <v>11</v>
      </c>
      <c r="B13" s="8" t="s">
        <v>66</v>
      </c>
      <c r="C13" s="9">
        <v>840000</v>
      </c>
      <c r="D13" s="9">
        <v>840000</v>
      </c>
      <c r="E13" s="9">
        <f t="shared" si="0"/>
        <v>0</v>
      </c>
      <c r="F13" s="12">
        <f t="shared" si="1"/>
        <v>1</v>
      </c>
    </row>
    <row r="14" spans="1:6" ht="19.5" customHeight="1">
      <c r="A14" s="7" t="s">
        <v>12</v>
      </c>
      <c r="B14" s="102" t="s">
        <v>147</v>
      </c>
      <c r="C14" s="9">
        <v>150000</v>
      </c>
      <c r="D14" s="9">
        <v>150000</v>
      </c>
      <c r="E14" s="9">
        <f t="shared" si="0"/>
        <v>0</v>
      </c>
      <c r="F14" s="12">
        <f t="shared" si="1"/>
        <v>1</v>
      </c>
    </row>
    <row r="15" spans="1:6" ht="19.5" customHeight="1">
      <c r="A15" s="13" t="s">
        <v>13</v>
      </c>
      <c r="B15" s="10" t="s">
        <v>115</v>
      </c>
      <c r="C15" s="9">
        <v>100000</v>
      </c>
      <c r="D15" s="9">
        <v>100000</v>
      </c>
      <c r="E15" s="9">
        <f>SUM(C15-D15)</f>
        <v>0</v>
      </c>
      <c r="F15" s="12">
        <f>SUM(D15/C15)</f>
        <v>1</v>
      </c>
    </row>
    <row r="16" spans="1:6" ht="19.5" customHeight="1">
      <c r="A16" s="7" t="s">
        <v>14</v>
      </c>
      <c r="B16" s="14" t="s">
        <v>120</v>
      </c>
      <c r="C16" s="9">
        <v>840000</v>
      </c>
      <c r="D16" s="9">
        <v>810000</v>
      </c>
      <c r="E16" s="9">
        <f>SUM(C16-D16)</f>
        <v>30000</v>
      </c>
      <c r="F16" s="12">
        <f>SUM(D16/C16)</f>
        <v>0.9642857142857143</v>
      </c>
    </row>
    <row r="17" spans="1:6" ht="19.5" customHeight="1">
      <c r="A17" s="13" t="s">
        <v>15</v>
      </c>
      <c r="B17" s="8" t="s">
        <v>48</v>
      </c>
      <c r="C17" s="9">
        <v>950000</v>
      </c>
      <c r="D17" s="9">
        <v>950000</v>
      </c>
      <c r="E17" s="9">
        <f t="shared" si="0"/>
        <v>0</v>
      </c>
      <c r="F17" s="12">
        <f t="shared" si="1"/>
        <v>1</v>
      </c>
    </row>
    <row r="18" spans="1:6" ht="19.5" customHeight="1">
      <c r="A18" s="7" t="s">
        <v>16</v>
      </c>
      <c r="B18" s="10" t="s">
        <v>0</v>
      </c>
      <c r="C18" s="9">
        <v>1000000</v>
      </c>
      <c r="D18" s="9">
        <v>1000000</v>
      </c>
      <c r="E18" s="9">
        <f t="shared" si="0"/>
        <v>0</v>
      </c>
      <c r="F18" s="12">
        <f t="shared" si="1"/>
        <v>1</v>
      </c>
    </row>
    <row r="19" spans="1:6" ht="19.5" customHeight="1">
      <c r="A19" s="13" t="s">
        <v>17</v>
      </c>
      <c r="B19" s="8" t="s">
        <v>49</v>
      </c>
      <c r="C19" s="9">
        <v>300000</v>
      </c>
      <c r="D19" s="9">
        <v>300000</v>
      </c>
      <c r="E19" s="9">
        <f t="shared" si="0"/>
        <v>0</v>
      </c>
      <c r="F19" s="12">
        <f t="shared" si="1"/>
        <v>1</v>
      </c>
    </row>
    <row r="20" spans="1:6" ht="19.5" customHeight="1">
      <c r="A20" s="7" t="s">
        <v>18</v>
      </c>
      <c r="B20" s="8" t="s">
        <v>67</v>
      </c>
      <c r="C20" s="9">
        <v>100000</v>
      </c>
      <c r="D20" s="9">
        <v>100000</v>
      </c>
      <c r="E20" s="9">
        <f t="shared" si="0"/>
        <v>0</v>
      </c>
      <c r="F20" s="12">
        <f t="shared" si="1"/>
        <v>1</v>
      </c>
    </row>
    <row r="21" spans="1:6" ht="19.5" customHeight="1">
      <c r="A21" s="13" t="s">
        <v>1</v>
      </c>
      <c r="B21" s="10" t="s">
        <v>76</v>
      </c>
      <c r="C21" s="9">
        <v>130000</v>
      </c>
      <c r="D21" s="9">
        <v>130000</v>
      </c>
      <c r="E21" s="9">
        <f t="shared" si="0"/>
        <v>0</v>
      </c>
      <c r="F21" s="12">
        <f t="shared" si="1"/>
        <v>1</v>
      </c>
    </row>
    <row r="22" spans="1:6" ht="19.5" customHeight="1">
      <c r="A22" s="7" t="s">
        <v>19</v>
      </c>
      <c r="B22" s="10" t="s">
        <v>121</v>
      </c>
      <c r="C22" s="9">
        <v>80000</v>
      </c>
      <c r="D22" s="9">
        <v>80000</v>
      </c>
      <c r="E22" s="9">
        <f>SUM(C22-D22)</f>
        <v>0</v>
      </c>
      <c r="F22" s="12">
        <f>SUM(D22/C22)</f>
        <v>1</v>
      </c>
    </row>
    <row r="23" spans="1:6" ht="19.5" customHeight="1">
      <c r="A23" s="13" t="s">
        <v>20</v>
      </c>
      <c r="B23" s="11" t="s">
        <v>68</v>
      </c>
      <c r="C23" s="9">
        <v>200000</v>
      </c>
      <c r="D23" s="9">
        <v>200000</v>
      </c>
      <c r="E23" s="9">
        <f t="shared" si="0"/>
        <v>0</v>
      </c>
      <c r="F23" s="12">
        <f t="shared" si="1"/>
        <v>1</v>
      </c>
    </row>
    <row r="24" spans="1:6" ht="19.5" customHeight="1">
      <c r="A24" s="7" t="s">
        <v>21</v>
      </c>
      <c r="B24" s="8" t="s">
        <v>2</v>
      </c>
      <c r="C24" s="9">
        <v>100000</v>
      </c>
      <c r="D24" s="9">
        <v>100000</v>
      </c>
      <c r="E24" s="9">
        <f t="shared" si="0"/>
        <v>0</v>
      </c>
      <c r="F24" s="12">
        <f t="shared" si="1"/>
        <v>1</v>
      </c>
    </row>
    <row r="25" spans="1:6" s="2" customFormat="1" ht="19.5" customHeight="1">
      <c r="A25" s="13" t="s">
        <v>22</v>
      </c>
      <c r="B25" s="8" t="s">
        <v>50</v>
      </c>
      <c r="C25" s="9">
        <v>420000</v>
      </c>
      <c r="D25" s="9">
        <v>420000</v>
      </c>
      <c r="E25" s="9">
        <f t="shared" si="0"/>
        <v>0</v>
      </c>
      <c r="F25" s="12">
        <f t="shared" si="1"/>
        <v>1</v>
      </c>
    </row>
    <row r="26" spans="1:6" ht="19.5" customHeight="1">
      <c r="A26" s="7" t="s">
        <v>23</v>
      </c>
      <c r="B26" s="8" t="s">
        <v>3</v>
      </c>
      <c r="C26" s="9">
        <v>140000</v>
      </c>
      <c r="D26" s="9">
        <v>140000</v>
      </c>
      <c r="E26" s="9">
        <f t="shared" si="0"/>
        <v>0</v>
      </c>
      <c r="F26" s="12">
        <f t="shared" si="1"/>
        <v>1</v>
      </c>
    </row>
    <row r="27" spans="1:6" ht="19.5" customHeight="1">
      <c r="A27" s="13" t="s">
        <v>24</v>
      </c>
      <c r="B27" s="8" t="s">
        <v>51</v>
      </c>
      <c r="C27" s="9">
        <v>750000</v>
      </c>
      <c r="D27" s="9">
        <v>750000</v>
      </c>
      <c r="E27" s="9">
        <f t="shared" si="0"/>
        <v>0</v>
      </c>
      <c r="F27" s="12">
        <f t="shared" si="1"/>
        <v>1</v>
      </c>
    </row>
    <row r="28" spans="1:6" ht="19.5" customHeight="1">
      <c r="A28" s="7" t="s">
        <v>25</v>
      </c>
      <c r="B28" s="8" t="s">
        <v>52</v>
      </c>
      <c r="C28" s="9">
        <v>500000</v>
      </c>
      <c r="D28" s="9">
        <v>500000</v>
      </c>
      <c r="E28" s="9">
        <f t="shared" si="0"/>
        <v>0</v>
      </c>
      <c r="F28" s="12">
        <f t="shared" si="1"/>
        <v>1</v>
      </c>
    </row>
    <row r="29" spans="1:6" ht="19.5" customHeight="1">
      <c r="A29" s="13" t="s">
        <v>26</v>
      </c>
      <c r="B29" s="8" t="s">
        <v>53</v>
      </c>
      <c r="C29" s="9">
        <v>310000</v>
      </c>
      <c r="D29" s="9">
        <v>310000</v>
      </c>
      <c r="E29" s="9">
        <f t="shared" si="0"/>
        <v>0</v>
      </c>
      <c r="F29" s="12">
        <f t="shared" si="1"/>
        <v>1</v>
      </c>
    </row>
    <row r="30" spans="1:6" ht="19.5" customHeight="1">
      <c r="A30" s="7" t="s">
        <v>27</v>
      </c>
      <c r="B30" s="8" t="s">
        <v>54</v>
      </c>
      <c r="C30" s="9">
        <v>200000</v>
      </c>
      <c r="D30" s="9">
        <v>200000</v>
      </c>
      <c r="E30" s="9">
        <f t="shared" si="0"/>
        <v>0</v>
      </c>
      <c r="F30" s="12">
        <f t="shared" si="1"/>
        <v>1</v>
      </c>
    </row>
    <row r="31" spans="1:6" ht="19.5" customHeight="1">
      <c r="A31" s="13" t="s">
        <v>28</v>
      </c>
      <c r="B31" s="8" t="s">
        <v>8</v>
      </c>
      <c r="C31" s="9">
        <v>100000</v>
      </c>
      <c r="D31" s="9">
        <v>100000</v>
      </c>
      <c r="E31" s="9">
        <f t="shared" si="0"/>
        <v>0</v>
      </c>
      <c r="F31" s="12">
        <f t="shared" si="1"/>
        <v>1</v>
      </c>
    </row>
    <row r="32" spans="1:6" ht="19.5" customHeight="1">
      <c r="A32" s="7" t="s">
        <v>29</v>
      </c>
      <c r="B32" s="8" t="s">
        <v>55</v>
      </c>
      <c r="C32" s="9">
        <v>40000</v>
      </c>
      <c r="D32" s="9">
        <v>40000</v>
      </c>
      <c r="E32" s="9">
        <f t="shared" si="0"/>
        <v>0</v>
      </c>
      <c r="F32" s="12">
        <f t="shared" si="1"/>
        <v>1</v>
      </c>
    </row>
    <row r="33" spans="1:6" ht="19.5" customHeight="1">
      <c r="A33" s="13" t="s">
        <v>30</v>
      </c>
      <c r="B33" s="10" t="s">
        <v>56</v>
      </c>
      <c r="C33" s="9">
        <v>50000</v>
      </c>
      <c r="D33" s="9">
        <v>50000</v>
      </c>
      <c r="E33" s="9">
        <f t="shared" si="0"/>
        <v>0</v>
      </c>
      <c r="F33" s="12">
        <f t="shared" si="1"/>
        <v>1</v>
      </c>
    </row>
    <row r="34" spans="1:6" ht="19.5" customHeight="1">
      <c r="A34" s="7" t="s">
        <v>31</v>
      </c>
      <c r="B34" s="8" t="s">
        <v>57</v>
      </c>
      <c r="C34" s="9">
        <v>40000</v>
      </c>
      <c r="D34" s="9">
        <v>40000</v>
      </c>
      <c r="E34" s="9">
        <f t="shared" si="0"/>
        <v>0</v>
      </c>
      <c r="F34" s="12">
        <f t="shared" si="1"/>
        <v>1</v>
      </c>
    </row>
    <row r="35" spans="1:6" ht="19.5" customHeight="1">
      <c r="A35" s="13" t="s">
        <v>32</v>
      </c>
      <c r="B35" s="10" t="s">
        <v>77</v>
      </c>
      <c r="C35" s="9">
        <v>200000</v>
      </c>
      <c r="D35" s="9">
        <v>200000</v>
      </c>
      <c r="E35" s="9">
        <f t="shared" si="0"/>
        <v>0</v>
      </c>
      <c r="F35" s="12">
        <f t="shared" si="1"/>
        <v>1</v>
      </c>
    </row>
    <row r="36" spans="1:6" ht="19.5" customHeight="1">
      <c r="A36" s="7" t="s">
        <v>33</v>
      </c>
      <c r="B36" s="10" t="s">
        <v>116</v>
      </c>
      <c r="C36" s="9">
        <v>30000</v>
      </c>
      <c r="D36" s="9">
        <v>30000</v>
      </c>
      <c r="E36" s="9">
        <f t="shared" si="0"/>
        <v>0</v>
      </c>
      <c r="F36" s="12">
        <f t="shared" si="1"/>
        <v>1</v>
      </c>
    </row>
    <row r="37" spans="1:6" s="3" customFormat="1" ht="19.5" customHeight="1">
      <c r="A37" s="13" t="s">
        <v>34</v>
      </c>
      <c r="B37" s="10" t="s">
        <v>36</v>
      </c>
      <c r="C37" s="9">
        <v>70000</v>
      </c>
      <c r="D37" s="9">
        <v>70000</v>
      </c>
      <c r="E37" s="9">
        <f t="shared" si="0"/>
        <v>0</v>
      </c>
      <c r="F37" s="12">
        <f t="shared" si="1"/>
        <v>1</v>
      </c>
    </row>
    <row r="38" spans="1:6" s="4" customFormat="1" ht="19.5" customHeight="1">
      <c r="A38" s="7" t="s">
        <v>35</v>
      </c>
      <c r="B38" s="10" t="s">
        <v>58</v>
      </c>
      <c r="C38" s="9">
        <v>100000</v>
      </c>
      <c r="D38" s="9">
        <v>100000</v>
      </c>
      <c r="E38" s="9">
        <f t="shared" si="0"/>
        <v>0</v>
      </c>
      <c r="F38" s="12">
        <f t="shared" si="1"/>
        <v>1</v>
      </c>
    </row>
    <row r="39" spans="1:6" s="4" customFormat="1" ht="19.5" customHeight="1">
      <c r="A39" s="13" t="s">
        <v>4</v>
      </c>
      <c r="B39" s="10" t="s">
        <v>59</v>
      </c>
      <c r="C39" s="9">
        <v>110000</v>
      </c>
      <c r="D39" s="9">
        <v>99000</v>
      </c>
      <c r="E39" s="9">
        <f t="shared" si="0"/>
        <v>11000</v>
      </c>
      <c r="F39" s="12">
        <f t="shared" si="1"/>
        <v>0.9</v>
      </c>
    </row>
    <row r="40" spans="1:6" s="4" customFormat="1" ht="19.5" customHeight="1">
      <c r="A40" s="7" t="s">
        <v>5</v>
      </c>
      <c r="B40" s="10" t="s">
        <v>60</v>
      </c>
      <c r="C40" s="9">
        <v>100000</v>
      </c>
      <c r="D40" s="9">
        <v>100000</v>
      </c>
      <c r="E40" s="9">
        <f t="shared" si="0"/>
        <v>0</v>
      </c>
      <c r="F40" s="12">
        <f t="shared" si="1"/>
        <v>1</v>
      </c>
    </row>
    <row r="41" spans="1:6" s="4" customFormat="1" ht="19.5" customHeight="1">
      <c r="A41" s="13" t="s">
        <v>6</v>
      </c>
      <c r="B41" s="10" t="s">
        <v>61</v>
      </c>
      <c r="C41" s="9">
        <v>50000</v>
      </c>
      <c r="D41" s="9">
        <v>50000</v>
      </c>
      <c r="E41" s="9">
        <f t="shared" si="0"/>
        <v>0</v>
      </c>
      <c r="F41" s="12">
        <f t="shared" si="1"/>
        <v>1</v>
      </c>
    </row>
    <row r="42" spans="1:6" s="4" customFormat="1" ht="19.5" customHeight="1">
      <c r="A42" s="7" t="s">
        <v>7</v>
      </c>
      <c r="B42" s="10" t="s">
        <v>62</v>
      </c>
      <c r="C42" s="9">
        <v>50000</v>
      </c>
      <c r="D42" s="9">
        <v>50000</v>
      </c>
      <c r="E42" s="9">
        <f t="shared" si="0"/>
        <v>0</v>
      </c>
      <c r="F42" s="12">
        <f t="shared" si="1"/>
        <v>1</v>
      </c>
    </row>
    <row r="43" spans="1:6" s="4" customFormat="1" ht="19.5" customHeight="1">
      <c r="A43" s="13" t="s">
        <v>37</v>
      </c>
      <c r="B43" s="10" t="s">
        <v>63</v>
      </c>
      <c r="C43" s="9">
        <v>20000</v>
      </c>
      <c r="D43" s="9">
        <v>20000</v>
      </c>
      <c r="E43" s="9">
        <f>SUM(C43-D43)</f>
        <v>0</v>
      </c>
      <c r="F43" s="12">
        <f>SUM(D43/C43)</f>
        <v>1</v>
      </c>
    </row>
    <row r="44" spans="1:6" s="4" customFormat="1" ht="19.5" customHeight="1">
      <c r="A44" s="7" t="s">
        <v>124</v>
      </c>
      <c r="B44" s="59" t="s">
        <v>118</v>
      </c>
      <c r="C44" s="60">
        <v>70000</v>
      </c>
      <c r="D44" s="60">
        <v>17500</v>
      </c>
      <c r="E44" s="60">
        <f>SUM(C44-D44)</f>
        <v>52500</v>
      </c>
      <c r="F44" s="61">
        <f>SUM(D44/C44)</f>
        <v>0.25</v>
      </c>
    </row>
    <row r="45" spans="1:6" s="4" customFormat="1" ht="19.5" customHeight="1" thickBot="1">
      <c r="A45" s="13" t="s">
        <v>125</v>
      </c>
      <c r="B45" s="54" t="s">
        <v>119</v>
      </c>
      <c r="C45" s="55">
        <v>20000</v>
      </c>
      <c r="D45" s="55"/>
      <c r="E45" s="55">
        <f t="shared" si="0"/>
        <v>20000</v>
      </c>
      <c r="F45" s="43">
        <f t="shared" si="1"/>
        <v>0</v>
      </c>
    </row>
    <row r="46" spans="1:6" ht="19.5" customHeight="1" thickBot="1" thickTop="1">
      <c r="A46" s="91" t="s">
        <v>38</v>
      </c>
      <c r="B46" s="92"/>
      <c r="C46" s="52">
        <f>SUM(C11:C45)</f>
        <v>10735000</v>
      </c>
      <c r="D46" s="52">
        <f>SUM(D11:D45)</f>
        <v>10621500</v>
      </c>
      <c r="E46" s="52">
        <f>SUM(E11:E45)</f>
        <v>113500</v>
      </c>
      <c r="F46" s="41">
        <f t="shared" si="1"/>
        <v>0.9894271075919888</v>
      </c>
    </row>
    <row r="47" ht="15" customHeight="1" thickTop="1"/>
    <row r="48" ht="15" customHeight="1"/>
    <row r="49" spans="1:3" ht="19.5" customHeight="1">
      <c r="A49" s="88" t="s">
        <v>72</v>
      </c>
      <c r="B49" s="88"/>
      <c r="C49" s="22">
        <v>10735000</v>
      </c>
    </row>
    <row r="50" spans="1:3" ht="19.5" customHeight="1">
      <c r="A50" s="88" t="s">
        <v>73</v>
      </c>
      <c r="B50" s="88"/>
      <c r="C50" s="22">
        <v>10735000</v>
      </c>
    </row>
    <row r="51" spans="1:3" ht="19.5" customHeight="1">
      <c r="A51" s="88" t="s">
        <v>74</v>
      </c>
      <c r="B51" s="88"/>
      <c r="C51" s="22">
        <f>SUM(C49-C50)</f>
        <v>0</v>
      </c>
    </row>
    <row r="52" ht="19.5" customHeight="1"/>
  </sheetData>
  <sheetProtection selectLockedCells="1" selectUnlockedCells="1"/>
  <mergeCells count="11">
    <mergeCell ref="A3:F3"/>
    <mergeCell ref="A4:B4"/>
    <mergeCell ref="A5:C5"/>
    <mergeCell ref="A6:C6"/>
    <mergeCell ref="A49:B49"/>
    <mergeCell ref="A50:B50"/>
    <mergeCell ref="A51:B51"/>
    <mergeCell ref="A8:F8"/>
    <mergeCell ref="D5:F5"/>
    <mergeCell ref="D6:F6"/>
    <mergeCell ref="A46:B46"/>
  </mergeCells>
  <printOptions horizontalCentered="1"/>
  <pageMargins left="0.7" right="0.7" top="0.76" bottom="0.74" header="0.511805555555556" footer="0.51180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4">
      <selection activeCell="B15" sqref="B15"/>
    </sheetView>
  </sheetViews>
  <sheetFormatPr defaultColWidth="9.140625" defaultRowHeight="12.75"/>
  <cols>
    <col min="1" max="1" width="4.7109375" style="1" customWidth="1"/>
    <col min="2" max="2" width="33.7109375" style="1" customWidth="1"/>
    <col min="3" max="3" width="12.7109375" style="1" customWidth="1"/>
    <col min="4" max="5" width="12.28125" style="1" customWidth="1"/>
    <col min="6" max="6" width="11.28125" style="1" customWidth="1"/>
    <col min="7" max="16384" width="9.140625" style="1" customWidth="1"/>
  </cols>
  <sheetData>
    <row r="1" ht="15" customHeight="1">
      <c r="F1" s="21">
        <f>SUM('370'!F2)</f>
        <v>42735</v>
      </c>
    </row>
    <row r="2" spans="1:3" ht="15" customHeight="1">
      <c r="A2" s="95" t="s">
        <v>85</v>
      </c>
      <c r="B2" s="95"/>
      <c r="C2" s="5"/>
    </row>
    <row r="3" spans="1:6" ht="30" customHeight="1">
      <c r="A3" s="96" t="s">
        <v>42</v>
      </c>
      <c r="B3" s="96"/>
      <c r="C3" s="96"/>
      <c r="D3" s="90" t="s">
        <v>43</v>
      </c>
      <c r="E3" s="90"/>
      <c r="F3" s="90"/>
    </row>
    <row r="4" spans="1:6" ht="30" customHeight="1">
      <c r="A4" s="97" t="s">
        <v>126</v>
      </c>
      <c r="B4" s="97"/>
      <c r="C4" s="97"/>
      <c r="D4" s="90" t="s">
        <v>44</v>
      </c>
      <c r="E4" s="90"/>
      <c r="F4" s="90"/>
    </row>
    <row r="5" spans="1:6" ht="15" customHeight="1">
      <c r="A5" s="44"/>
      <c r="B5" s="44"/>
      <c r="C5" s="44"/>
      <c r="D5" s="45"/>
      <c r="E5" s="45"/>
      <c r="F5" s="45"/>
    </row>
    <row r="6" spans="1:6" ht="30" customHeight="1">
      <c r="A6" s="89" t="s">
        <v>41</v>
      </c>
      <c r="B6" s="89"/>
      <c r="C6" s="89"/>
      <c r="D6" s="89"/>
      <c r="E6" s="89"/>
      <c r="F6" s="89"/>
    </row>
    <row r="7" spans="1:2" ht="15" customHeight="1">
      <c r="A7" s="5"/>
      <c r="B7" s="5"/>
    </row>
    <row r="8" spans="1:6" ht="34.5" customHeight="1" thickBot="1">
      <c r="A8" s="18" t="s">
        <v>39</v>
      </c>
      <c r="B8" s="31" t="s">
        <v>45</v>
      </c>
      <c r="C8" s="36" t="s">
        <v>82</v>
      </c>
      <c r="D8" s="20" t="s">
        <v>46</v>
      </c>
      <c r="E8" s="19" t="s">
        <v>47</v>
      </c>
      <c r="F8" s="40" t="s">
        <v>83</v>
      </c>
    </row>
    <row r="9" spans="1:6" ht="30" customHeight="1" thickTop="1">
      <c r="A9" s="13" t="s">
        <v>9</v>
      </c>
      <c r="B9" s="32" t="s">
        <v>144</v>
      </c>
      <c r="C9" s="26">
        <v>20000</v>
      </c>
      <c r="D9" s="26">
        <v>20000</v>
      </c>
      <c r="E9" s="27">
        <f aca="true" t="shared" si="0" ref="E9:E16">SUM(C9-D9)</f>
        <v>0</v>
      </c>
      <c r="F9" s="39">
        <f aca="true" t="shared" si="1" ref="F9:F17">SUM(D9/C9)</f>
        <v>1</v>
      </c>
    </row>
    <row r="10" spans="1:6" ht="30" customHeight="1">
      <c r="A10" s="7" t="s">
        <v>10</v>
      </c>
      <c r="B10" s="33" t="s">
        <v>139</v>
      </c>
      <c r="C10" s="28">
        <v>20000</v>
      </c>
      <c r="D10" s="28">
        <v>20000</v>
      </c>
      <c r="E10" s="28">
        <f t="shared" si="0"/>
        <v>0</v>
      </c>
      <c r="F10" s="38">
        <f t="shared" si="1"/>
        <v>1</v>
      </c>
    </row>
    <row r="11" spans="1:6" ht="30" customHeight="1">
      <c r="A11" s="13" t="s">
        <v>11</v>
      </c>
      <c r="B11" s="33" t="s">
        <v>140</v>
      </c>
      <c r="C11" s="28">
        <v>10000</v>
      </c>
      <c r="D11" s="28">
        <v>10000</v>
      </c>
      <c r="E11" s="28">
        <f t="shared" si="0"/>
        <v>0</v>
      </c>
      <c r="F11" s="38">
        <f t="shared" si="1"/>
        <v>1</v>
      </c>
    </row>
    <row r="12" spans="1:6" ht="30" customHeight="1">
      <c r="A12" s="7" t="s">
        <v>12</v>
      </c>
      <c r="B12" s="33" t="s">
        <v>141</v>
      </c>
      <c r="C12" s="28">
        <v>10000</v>
      </c>
      <c r="D12" s="28">
        <v>10000</v>
      </c>
      <c r="E12" s="28">
        <f t="shared" si="0"/>
        <v>0</v>
      </c>
      <c r="F12" s="38">
        <f t="shared" si="1"/>
        <v>1</v>
      </c>
    </row>
    <row r="13" spans="1:6" ht="30" customHeight="1">
      <c r="A13" s="13" t="s">
        <v>13</v>
      </c>
      <c r="B13" s="33" t="s">
        <v>145</v>
      </c>
      <c r="C13" s="87">
        <v>20000</v>
      </c>
      <c r="D13" s="28">
        <v>20000</v>
      </c>
      <c r="E13" s="87">
        <f t="shared" si="0"/>
        <v>0</v>
      </c>
      <c r="F13" s="38">
        <f t="shared" si="1"/>
        <v>1</v>
      </c>
    </row>
    <row r="14" spans="1:6" ht="30" customHeight="1">
      <c r="A14" s="13" t="s">
        <v>14</v>
      </c>
      <c r="B14" s="33" t="s">
        <v>142</v>
      </c>
      <c r="C14" s="87">
        <v>30000</v>
      </c>
      <c r="D14" s="28">
        <v>30000</v>
      </c>
      <c r="E14" s="87">
        <f t="shared" si="0"/>
        <v>0</v>
      </c>
      <c r="F14" s="38">
        <f t="shared" si="1"/>
        <v>1</v>
      </c>
    </row>
    <row r="15" spans="1:6" ht="30" customHeight="1">
      <c r="A15" s="13" t="s">
        <v>15</v>
      </c>
      <c r="B15" s="33" t="s">
        <v>146</v>
      </c>
      <c r="C15" s="87">
        <v>15000</v>
      </c>
      <c r="D15" s="28">
        <v>15000</v>
      </c>
      <c r="E15" s="87">
        <f t="shared" si="0"/>
        <v>0</v>
      </c>
      <c r="F15" s="38">
        <f t="shared" si="1"/>
        <v>1</v>
      </c>
    </row>
    <row r="16" spans="1:6" ht="30" customHeight="1" thickBot="1">
      <c r="A16" s="13" t="s">
        <v>16</v>
      </c>
      <c r="B16" s="33" t="s">
        <v>143</v>
      </c>
      <c r="C16" s="30">
        <v>15000</v>
      </c>
      <c r="D16" s="28">
        <v>15000</v>
      </c>
      <c r="E16" s="80">
        <f t="shared" si="0"/>
        <v>0</v>
      </c>
      <c r="F16" s="38">
        <f t="shared" si="1"/>
        <v>1</v>
      </c>
    </row>
    <row r="17" spans="1:6" ht="19.5" customHeight="1" thickBot="1" thickTop="1">
      <c r="A17" s="91" t="s">
        <v>38</v>
      </c>
      <c r="B17" s="92"/>
      <c r="C17" s="29">
        <f>SUM(C9:C16)</f>
        <v>140000</v>
      </c>
      <c r="D17" s="29">
        <f>SUM(D9:D16)</f>
        <v>140000</v>
      </c>
      <c r="E17" s="37">
        <f>SUM(E9:E16)</f>
        <v>0</v>
      </c>
      <c r="F17" s="41">
        <f t="shared" si="1"/>
        <v>1</v>
      </c>
    </row>
    <row r="18" spans="1:6" ht="15" customHeight="1" thickTop="1">
      <c r="A18" s="62"/>
      <c r="B18" s="62"/>
      <c r="C18" s="63"/>
      <c r="D18" s="63"/>
      <c r="E18" s="63"/>
      <c r="F18" s="24"/>
    </row>
    <row r="19" ht="15" customHeight="1"/>
    <row r="20" spans="1:3" ht="19.5" customHeight="1">
      <c r="A20" s="88" t="s">
        <v>72</v>
      </c>
      <c r="B20" s="88"/>
      <c r="C20" s="22">
        <v>140000</v>
      </c>
    </row>
    <row r="21" spans="1:3" ht="19.5" customHeight="1">
      <c r="A21" s="88" t="s">
        <v>73</v>
      </c>
      <c r="B21" s="88"/>
      <c r="C21" s="22">
        <f>SUM(C17)</f>
        <v>140000</v>
      </c>
    </row>
    <row r="22" spans="1:3" ht="19.5" customHeight="1">
      <c r="A22" s="88" t="s">
        <v>74</v>
      </c>
      <c r="B22" s="88"/>
      <c r="C22" s="22">
        <f>SUM(C20-C21)</f>
        <v>0</v>
      </c>
    </row>
  </sheetData>
  <sheetProtection/>
  <mergeCells count="10">
    <mergeCell ref="A2:B2"/>
    <mergeCell ref="A3:C3"/>
    <mergeCell ref="A4:C4"/>
    <mergeCell ref="A6:F6"/>
    <mergeCell ref="A22:B22"/>
    <mergeCell ref="D3:F3"/>
    <mergeCell ref="D4:F4"/>
    <mergeCell ref="A17:B17"/>
    <mergeCell ref="A20:B20"/>
    <mergeCell ref="A21:B21"/>
  </mergeCells>
  <printOptions/>
  <pageMargins left="0.7" right="0.7" top="0.5" bottom="0.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0">
      <selection activeCell="B27" sqref="B27"/>
    </sheetView>
  </sheetViews>
  <sheetFormatPr defaultColWidth="9.140625" defaultRowHeight="12.75"/>
  <cols>
    <col min="1" max="1" width="4.7109375" style="1" customWidth="1"/>
    <col min="2" max="2" width="33.7109375" style="1" customWidth="1"/>
    <col min="3" max="3" width="12.28125" style="1" customWidth="1"/>
    <col min="4" max="4" width="12.7109375" style="1" customWidth="1"/>
    <col min="5" max="5" width="12.28125" style="1" customWidth="1"/>
    <col min="6" max="6" width="11.28125" style="1" customWidth="1"/>
    <col min="7" max="16384" width="9.140625" style="1" customWidth="1"/>
  </cols>
  <sheetData>
    <row r="1" ht="15" customHeight="1">
      <c r="F1" s="21">
        <f>SUM('370'!F2)</f>
        <v>42735</v>
      </c>
    </row>
    <row r="2" spans="1:3" ht="15" customHeight="1">
      <c r="A2" s="95" t="s">
        <v>86</v>
      </c>
      <c r="B2" s="95"/>
      <c r="C2" s="5"/>
    </row>
    <row r="3" spans="1:6" ht="30" customHeight="1">
      <c r="A3" s="96" t="s">
        <v>42</v>
      </c>
      <c r="B3" s="96"/>
      <c r="C3" s="96"/>
      <c r="D3" s="90" t="s">
        <v>43</v>
      </c>
      <c r="E3" s="90"/>
      <c r="F3" s="90"/>
    </row>
    <row r="4" spans="1:6" ht="30" customHeight="1">
      <c r="A4" s="97" t="s">
        <v>126</v>
      </c>
      <c r="B4" s="97"/>
      <c r="C4" s="97"/>
      <c r="D4" s="90" t="s">
        <v>44</v>
      </c>
      <c r="E4" s="90"/>
      <c r="F4" s="90"/>
    </row>
    <row r="5" spans="1:6" ht="15" customHeight="1">
      <c r="A5" s="46"/>
      <c r="B5" s="46"/>
      <c r="C5" s="46"/>
      <c r="D5" s="47"/>
      <c r="E5" s="47"/>
      <c r="F5" s="47"/>
    </row>
    <row r="6" spans="1:6" ht="30" customHeight="1">
      <c r="A6" s="89" t="s">
        <v>69</v>
      </c>
      <c r="B6" s="89"/>
      <c r="C6" s="89"/>
      <c r="D6" s="89"/>
      <c r="E6" s="89"/>
      <c r="F6" s="89"/>
    </row>
    <row r="7" spans="1:6" ht="15" customHeight="1">
      <c r="A7" s="5"/>
      <c r="B7" s="5"/>
      <c r="E7" s="4"/>
      <c r="F7" s="4"/>
    </row>
    <row r="8" spans="1:6" ht="24.75" customHeight="1" thickBot="1">
      <c r="A8" s="18" t="s">
        <v>39</v>
      </c>
      <c r="B8" s="18" t="s">
        <v>45</v>
      </c>
      <c r="C8" s="20" t="s">
        <v>82</v>
      </c>
      <c r="D8" s="20" t="s">
        <v>46</v>
      </c>
      <c r="E8" s="19" t="s">
        <v>47</v>
      </c>
      <c r="F8" s="19" t="s">
        <v>83</v>
      </c>
    </row>
    <row r="9" spans="1:6" ht="19.5" customHeight="1" thickTop="1">
      <c r="A9" s="13" t="s">
        <v>9</v>
      </c>
      <c r="B9" s="35" t="s">
        <v>79</v>
      </c>
      <c r="C9" s="26">
        <v>100000</v>
      </c>
      <c r="D9" s="26">
        <v>100000</v>
      </c>
      <c r="E9" s="26">
        <f aca="true" t="shared" si="0" ref="E9:E30">SUM(C9-D9)</f>
        <v>0</v>
      </c>
      <c r="F9" s="17">
        <f>SUM(D9/C9)</f>
        <v>1</v>
      </c>
    </row>
    <row r="10" spans="1:6" ht="19.5" customHeight="1">
      <c r="A10" s="7" t="s">
        <v>10</v>
      </c>
      <c r="B10" s="42" t="s">
        <v>36</v>
      </c>
      <c r="C10" s="28">
        <v>60000</v>
      </c>
      <c r="D10" s="28">
        <v>60000</v>
      </c>
      <c r="E10" s="28">
        <f t="shared" si="0"/>
        <v>0</v>
      </c>
      <c r="F10" s="12">
        <f>SUM(D10/C10)</f>
        <v>1</v>
      </c>
    </row>
    <row r="11" spans="1:6" ht="19.5" customHeight="1">
      <c r="A11" s="13" t="s">
        <v>11</v>
      </c>
      <c r="B11" s="35" t="s">
        <v>80</v>
      </c>
      <c r="C11" s="28">
        <v>60000</v>
      </c>
      <c r="D11" s="28">
        <v>60000</v>
      </c>
      <c r="E11" s="28">
        <f t="shared" si="0"/>
        <v>0</v>
      </c>
      <c r="F11" s="12">
        <f>SUM(D11/C11)</f>
        <v>1</v>
      </c>
    </row>
    <row r="12" spans="1:6" ht="19.5" customHeight="1">
      <c r="A12" s="7" t="s">
        <v>12</v>
      </c>
      <c r="B12" s="35" t="s">
        <v>75</v>
      </c>
      <c r="C12" s="28">
        <v>60000</v>
      </c>
      <c r="D12" s="28">
        <v>60000</v>
      </c>
      <c r="E12" s="28">
        <f t="shared" si="0"/>
        <v>0</v>
      </c>
      <c r="F12" s="12">
        <f>SUM(D12/C12)</f>
        <v>1</v>
      </c>
    </row>
    <row r="13" spans="1:6" ht="19.5" customHeight="1">
      <c r="A13" s="13" t="s">
        <v>13</v>
      </c>
      <c r="B13" s="35" t="s">
        <v>78</v>
      </c>
      <c r="C13" s="28">
        <v>90000</v>
      </c>
      <c r="D13" s="28">
        <v>90000</v>
      </c>
      <c r="E13" s="28">
        <f t="shared" si="0"/>
        <v>0</v>
      </c>
      <c r="F13" s="12">
        <f aca="true" t="shared" si="1" ref="F13:F30">SUM(D13/C13)</f>
        <v>1</v>
      </c>
    </row>
    <row r="14" spans="1:6" ht="19.5" customHeight="1">
      <c r="A14" s="7" t="s">
        <v>14</v>
      </c>
      <c r="B14" s="35" t="s">
        <v>90</v>
      </c>
      <c r="C14" s="28">
        <v>50000</v>
      </c>
      <c r="D14" s="28"/>
      <c r="E14" s="28">
        <f t="shared" si="0"/>
        <v>50000</v>
      </c>
      <c r="F14" s="12">
        <f t="shared" si="1"/>
        <v>0</v>
      </c>
    </row>
    <row r="15" spans="1:6" ht="19.5" customHeight="1">
      <c r="A15" s="13" t="s">
        <v>15</v>
      </c>
      <c r="B15" s="35" t="s">
        <v>91</v>
      </c>
      <c r="C15" s="28">
        <v>60000</v>
      </c>
      <c r="D15" s="28">
        <v>60000</v>
      </c>
      <c r="E15" s="28">
        <f t="shared" si="0"/>
        <v>0</v>
      </c>
      <c r="F15" s="12">
        <f t="shared" si="1"/>
        <v>1</v>
      </c>
    </row>
    <row r="16" spans="1:6" ht="19.5" customHeight="1">
      <c r="A16" s="7" t="s">
        <v>16</v>
      </c>
      <c r="B16" s="35" t="s">
        <v>92</v>
      </c>
      <c r="C16" s="28">
        <v>120000</v>
      </c>
      <c r="D16" s="28">
        <v>120000</v>
      </c>
      <c r="E16" s="28">
        <f t="shared" si="0"/>
        <v>0</v>
      </c>
      <c r="F16" s="12">
        <f t="shared" si="1"/>
        <v>1</v>
      </c>
    </row>
    <row r="17" spans="1:6" ht="19.5" customHeight="1">
      <c r="A17" s="13" t="s">
        <v>17</v>
      </c>
      <c r="B17" s="35" t="s">
        <v>93</v>
      </c>
      <c r="C17" s="28">
        <v>20000</v>
      </c>
      <c r="D17" s="28"/>
      <c r="E17" s="28">
        <f t="shared" si="0"/>
        <v>20000</v>
      </c>
      <c r="F17" s="12">
        <f t="shared" si="1"/>
        <v>0</v>
      </c>
    </row>
    <row r="18" spans="1:6" ht="19.5" customHeight="1">
      <c r="A18" s="7" t="s">
        <v>18</v>
      </c>
      <c r="B18" s="35" t="s">
        <v>94</v>
      </c>
      <c r="C18" s="28">
        <v>30000</v>
      </c>
      <c r="D18" s="28">
        <v>30000</v>
      </c>
      <c r="E18" s="28">
        <f t="shared" si="0"/>
        <v>0</v>
      </c>
      <c r="F18" s="12">
        <f t="shared" si="1"/>
        <v>1</v>
      </c>
    </row>
    <row r="19" spans="1:6" ht="19.5" customHeight="1">
      <c r="A19" s="13" t="s">
        <v>1</v>
      </c>
      <c r="B19" s="35" t="s">
        <v>95</v>
      </c>
      <c r="C19" s="28">
        <v>100000</v>
      </c>
      <c r="D19" s="28">
        <v>100000</v>
      </c>
      <c r="E19" s="28">
        <f t="shared" si="0"/>
        <v>0</v>
      </c>
      <c r="F19" s="12">
        <f t="shared" si="1"/>
        <v>1</v>
      </c>
    </row>
    <row r="20" spans="1:6" ht="19.5" customHeight="1">
      <c r="A20" s="7" t="s">
        <v>19</v>
      </c>
      <c r="B20" s="35" t="s">
        <v>96</v>
      </c>
      <c r="C20" s="28">
        <v>50000</v>
      </c>
      <c r="D20" s="28">
        <v>50000</v>
      </c>
      <c r="E20" s="28">
        <f t="shared" si="0"/>
        <v>0</v>
      </c>
      <c r="F20" s="12">
        <f t="shared" si="1"/>
        <v>1</v>
      </c>
    </row>
    <row r="21" spans="1:6" ht="19.5" customHeight="1">
      <c r="A21" s="13" t="s">
        <v>20</v>
      </c>
      <c r="B21" s="35" t="s">
        <v>97</v>
      </c>
      <c r="C21" s="28">
        <v>20000</v>
      </c>
      <c r="D21" s="28">
        <v>20000</v>
      </c>
      <c r="E21" s="28">
        <f t="shared" si="0"/>
        <v>0</v>
      </c>
      <c r="F21" s="12">
        <f t="shared" si="1"/>
        <v>1</v>
      </c>
    </row>
    <row r="22" spans="1:6" ht="19.5" customHeight="1">
      <c r="A22" s="7" t="s">
        <v>21</v>
      </c>
      <c r="B22" s="35" t="s">
        <v>98</v>
      </c>
      <c r="C22" s="28">
        <v>50000</v>
      </c>
      <c r="D22" s="28">
        <v>50000</v>
      </c>
      <c r="E22" s="28">
        <f t="shared" si="0"/>
        <v>0</v>
      </c>
      <c r="F22" s="12">
        <f t="shared" si="1"/>
        <v>1</v>
      </c>
    </row>
    <row r="23" spans="1:6" ht="19.5" customHeight="1">
      <c r="A23" s="13" t="s">
        <v>22</v>
      </c>
      <c r="B23" s="35" t="s">
        <v>99</v>
      </c>
      <c r="C23" s="28">
        <v>120000</v>
      </c>
      <c r="D23" s="28">
        <v>120000</v>
      </c>
      <c r="E23" s="28">
        <f t="shared" si="0"/>
        <v>0</v>
      </c>
      <c r="F23" s="12">
        <f t="shared" si="1"/>
        <v>1</v>
      </c>
    </row>
    <row r="24" spans="1:6" ht="19.5" customHeight="1">
      <c r="A24" s="7" t="s">
        <v>23</v>
      </c>
      <c r="B24" s="35" t="s">
        <v>100</v>
      </c>
      <c r="C24" s="28">
        <v>100000</v>
      </c>
      <c r="D24" s="28">
        <v>100000</v>
      </c>
      <c r="E24" s="28">
        <f aca="true" t="shared" si="2" ref="E24:E29">SUM(C24-D24)</f>
        <v>0</v>
      </c>
      <c r="F24" s="12">
        <f aca="true" t="shared" si="3" ref="F24:F29">SUM(D24/C24)</f>
        <v>1</v>
      </c>
    </row>
    <row r="25" spans="1:6" ht="19.5" customHeight="1">
      <c r="A25" s="13" t="s">
        <v>24</v>
      </c>
      <c r="B25" s="35" t="s">
        <v>122</v>
      </c>
      <c r="C25" s="28">
        <v>80000</v>
      </c>
      <c r="D25" s="28">
        <v>80000</v>
      </c>
      <c r="E25" s="28">
        <f t="shared" si="2"/>
        <v>0</v>
      </c>
      <c r="F25" s="12">
        <f t="shared" si="3"/>
        <v>1</v>
      </c>
    </row>
    <row r="26" spans="1:6" ht="19.5" customHeight="1">
      <c r="A26" s="7" t="s">
        <v>25</v>
      </c>
      <c r="B26" s="35" t="s">
        <v>123</v>
      </c>
      <c r="C26" s="28">
        <v>130000</v>
      </c>
      <c r="D26" s="28">
        <v>130000</v>
      </c>
      <c r="E26" s="28">
        <f t="shared" si="2"/>
        <v>0</v>
      </c>
      <c r="F26" s="12">
        <f t="shared" si="3"/>
        <v>1</v>
      </c>
    </row>
    <row r="27" spans="1:6" ht="19.5" customHeight="1">
      <c r="A27" s="7" t="s">
        <v>26</v>
      </c>
      <c r="B27" s="35" t="s">
        <v>133</v>
      </c>
      <c r="C27" s="28">
        <v>40000</v>
      </c>
      <c r="D27" s="28">
        <v>40000</v>
      </c>
      <c r="E27" s="28">
        <f t="shared" si="2"/>
        <v>0</v>
      </c>
      <c r="F27" s="12">
        <f t="shared" si="3"/>
        <v>1</v>
      </c>
    </row>
    <row r="28" spans="1:6" ht="19.5" customHeight="1">
      <c r="A28" s="7" t="s">
        <v>27</v>
      </c>
      <c r="B28" s="35" t="s">
        <v>91</v>
      </c>
      <c r="C28" s="28">
        <v>150000</v>
      </c>
      <c r="D28" s="28">
        <v>150000</v>
      </c>
      <c r="E28" s="28">
        <f t="shared" si="2"/>
        <v>0</v>
      </c>
      <c r="F28" s="12">
        <f t="shared" si="3"/>
        <v>1</v>
      </c>
    </row>
    <row r="29" spans="1:6" ht="19.5" customHeight="1">
      <c r="A29" s="7" t="s">
        <v>28</v>
      </c>
      <c r="B29" s="35" t="s">
        <v>80</v>
      </c>
      <c r="C29" s="28">
        <v>75000</v>
      </c>
      <c r="D29" s="28">
        <v>75000</v>
      </c>
      <c r="E29" s="28">
        <f t="shared" si="2"/>
        <v>0</v>
      </c>
      <c r="F29" s="12">
        <f t="shared" si="3"/>
        <v>1</v>
      </c>
    </row>
    <row r="30" spans="1:6" ht="19.5" customHeight="1" thickBot="1">
      <c r="A30" s="7" t="s">
        <v>29</v>
      </c>
      <c r="B30" s="35" t="s">
        <v>138</v>
      </c>
      <c r="C30" s="28">
        <v>70000</v>
      </c>
      <c r="D30" s="28">
        <v>70000</v>
      </c>
      <c r="E30" s="28">
        <f t="shared" si="0"/>
        <v>0</v>
      </c>
      <c r="F30" s="12">
        <f t="shared" si="1"/>
        <v>1</v>
      </c>
    </row>
    <row r="31" spans="1:6" ht="19.5" customHeight="1" thickBot="1" thickTop="1">
      <c r="A31" s="91" t="s">
        <v>38</v>
      </c>
      <c r="B31" s="92"/>
      <c r="C31" s="29">
        <f>SUM(C9:C30)</f>
        <v>1635000</v>
      </c>
      <c r="D31" s="29">
        <f>SUM(D9:D30)</f>
        <v>1565000</v>
      </c>
      <c r="E31" s="29">
        <f>SUM(E9:E30)</f>
        <v>70000</v>
      </c>
      <c r="F31" s="41">
        <f>SUM(D31/C31)</f>
        <v>0.9571865443425076</v>
      </c>
    </row>
    <row r="32" ht="15" customHeight="1" thickTop="1"/>
    <row r="33" ht="15" customHeight="1"/>
    <row r="34" spans="1:6" ht="19.5" customHeight="1">
      <c r="A34" s="88" t="s">
        <v>72</v>
      </c>
      <c r="B34" s="88"/>
      <c r="C34" s="22">
        <v>1650000</v>
      </c>
      <c r="F34" s="4"/>
    </row>
    <row r="35" spans="1:3" ht="19.5" customHeight="1">
      <c r="A35" s="88" t="s">
        <v>73</v>
      </c>
      <c r="B35" s="88"/>
      <c r="C35" s="22">
        <f>SUM(C31)</f>
        <v>1635000</v>
      </c>
    </row>
    <row r="36" spans="1:3" ht="19.5" customHeight="1">
      <c r="A36" s="88" t="s">
        <v>74</v>
      </c>
      <c r="B36" s="88"/>
      <c r="C36" s="22">
        <f>SUM(C34-C35)</f>
        <v>15000</v>
      </c>
    </row>
  </sheetData>
  <sheetProtection/>
  <mergeCells count="10">
    <mergeCell ref="A34:B34"/>
    <mergeCell ref="A35:B35"/>
    <mergeCell ref="A36:B36"/>
    <mergeCell ref="A31:B31"/>
    <mergeCell ref="A2:B2"/>
    <mergeCell ref="A3:C3"/>
    <mergeCell ref="A4:C4"/>
    <mergeCell ref="A6:F6"/>
    <mergeCell ref="D3:F3"/>
    <mergeCell ref="D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4">
      <selection activeCell="C15" sqref="C15:D15"/>
    </sheetView>
  </sheetViews>
  <sheetFormatPr defaultColWidth="9.140625" defaultRowHeight="12.75"/>
  <cols>
    <col min="1" max="1" width="4.7109375" style="1" customWidth="1"/>
    <col min="2" max="2" width="33.7109375" style="1" customWidth="1"/>
    <col min="3" max="5" width="12.28125" style="1" customWidth="1"/>
    <col min="6" max="6" width="11.28125" style="1" customWidth="1"/>
    <col min="7" max="16384" width="9.140625" style="1" customWidth="1"/>
  </cols>
  <sheetData>
    <row r="1" spans="3:6" ht="15" customHeight="1">
      <c r="C1" s="6"/>
      <c r="E1" s="21"/>
      <c r="F1" s="21">
        <f>SUM('370'!F2)</f>
        <v>42735</v>
      </c>
    </row>
    <row r="2" spans="1:3" ht="15" customHeight="1">
      <c r="A2" s="95" t="s">
        <v>87</v>
      </c>
      <c r="B2" s="95"/>
      <c r="C2" s="5"/>
    </row>
    <row r="3" spans="1:6" ht="30" customHeight="1">
      <c r="A3" s="98" t="s">
        <v>42</v>
      </c>
      <c r="B3" s="98"/>
      <c r="C3" s="98"/>
      <c r="D3" s="90" t="s">
        <v>43</v>
      </c>
      <c r="E3" s="90"/>
      <c r="F3" s="90"/>
    </row>
    <row r="4" spans="1:6" ht="30" customHeight="1">
      <c r="A4" s="97" t="s">
        <v>126</v>
      </c>
      <c r="B4" s="97"/>
      <c r="C4" s="97"/>
      <c r="D4" s="90" t="s">
        <v>44</v>
      </c>
      <c r="E4" s="90"/>
      <c r="F4" s="90"/>
    </row>
    <row r="5" spans="1:6" ht="15" customHeight="1">
      <c r="A5" s="48"/>
      <c r="B5" s="48"/>
      <c r="C5" s="48"/>
      <c r="D5" s="47"/>
      <c r="E5" s="47"/>
      <c r="F5" s="47"/>
    </row>
    <row r="6" spans="1:6" ht="30" customHeight="1">
      <c r="A6" s="89" t="s">
        <v>70</v>
      </c>
      <c r="B6" s="89"/>
      <c r="C6" s="89"/>
      <c r="D6" s="89"/>
      <c r="E6" s="89"/>
      <c r="F6" s="89"/>
    </row>
    <row r="7" spans="1:2" ht="15" customHeight="1">
      <c r="A7" s="5"/>
      <c r="B7" s="5"/>
    </row>
    <row r="8" spans="1:6" ht="24.75" customHeight="1" thickBot="1">
      <c r="A8" s="18" t="s">
        <v>39</v>
      </c>
      <c r="B8" s="18" t="s">
        <v>45</v>
      </c>
      <c r="C8" s="19" t="s">
        <v>136</v>
      </c>
      <c r="D8" s="20" t="s">
        <v>46</v>
      </c>
      <c r="E8" s="19" t="s">
        <v>47</v>
      </c>
      <c r="F8" s="19" t="s">
        <v>83</v>
      </c>
    </row>
    <row r="9" spans="1:6" ht="19.5" customHeight="1" thickTop="1">
      <c r="A9" s="13" t="s">
        <v>9</v>
      </c>
      <c r="B9" s="10" t="s">
        <v>116</v>
      </c>
      <c r="C9" s="15">
        <v>312500</v>
      </c>
      <c r="D9" s="15">
        <v>312500</v>
      </c>
      <c r="E9" s="16">
        <f>SUM(C9-D9)</f>
        <v>0</v>
      </c>
      <c r="F9" s="17">
        <f>SUM(D9/C9)</f>
        <v>1</v>
      </c>
    </row>
    <row r="10" spans="1:6" ht="19.5" customHeight="1">
      <c r="A10" s="7" t="s">
        <v>10</v>
      </c>
      <c r="B10" s="8" t="s">
        <v>49</v>
      </c>
      <c r="C10" s="15">
        <v>312500</v>
      </c>
      <c r="D10" s="15">
        <v>312500</v>
      </c>
      <c r="E10" s="9">
        <f aca="true" t="shared" si="0" ref="E10:E15">SUM(C10-D10)</f>
        <v>0</v>
      </c>
      <c r="F10" s="12">
        <f aca="true" t="shared" si="1" ref="F10:F16">SUM(D10/C10)</f>
        <v>1</v>
      </c>
    </row>
    <row r="11" spans="1:6" ht="19.5" customHeight="1">
      <c r="A11" s="7" t="s">
        <v>12</v>
      </c>
      <c r="B11" s="8" t="s">
        <v>51</v>
      </c>
      <c r="C11" s="9">
        <v>125000</v>
      </c>
      <c r="D11" s="9">
        <v>125000</v>
      </c>
      <c r="E11" s="9">
        <f t="shared" si="0"/>
        <v>0</v>
      </c>
      <c r="F11" s="12">
        <f t="shared" si="1"/>
        <v>1</v>
      </c>
    </row>
    <row r="12" spans="1:6" ht="19.5" customHeight="1">
      <c r="A12" s="13" t="s">
        <v>13</v>
      </c>
      <c r="B12" s="10" t="s">
        <v>0</v>
      </c>
      <c r="C12" s="15">
        <v>312500</v>
      </c>
      <c r="D12" s="15">
        <v>312500</v>
      </c>
      <c r="E12" s="9">
        <f t="shared" si="0"/>
        <v>0</v>
      </c>
      <c r="F12" s="12">
        <f t="shared" si="1"/>
        <v>1</v>
      </c>
    </row>
    <row r="13" spans="1:6" ht="19.5" customHeight="1">
      <c r="A13" s="7" t="s">
        <v>14</v>
      </c>
      <c r="B13" s="8" t="s">
        <v>52</v>
      </c>
      <c r="C13" s="15">
        <v>312500</v>
      </c>
      <c r="D13" s="15">
        <v>312500</v>
      </c>
      <c r="E13" s="9">
        <f t="shared" si="0"/>
        <v>0</v>
      </c>
      <c r="F13" s="12">
        <f t="shared" si="1"/>
        <v>1</v>
      </c>
    </row>
    <row r="14" spans="1:6" ht="19.5" customHeight="1">
      <c r="A14" s="56" t="s">
        <v>16</v>
      </c>
      <c r="B14" s="10" t="s">
        <v>121</v>
      </c>
      <c r="C14" s="9">
        <v>312500</v>
      </c>
      <c r="D14" s="9">
        <v>312500</v>
      </c>
      <c r="E14" s="9">
        <f>SUM(C14-D14)</f>
        <v>0</v>
      </c>
      <c r="F14" s="12">
        <f>SUM(D14/C14)</f>
        <v>1</v>
      </c>
    </row>
    <row r="15" spans="1:6" ht="19.5" customHeight="1" thickBot="1">
      <c r="A15" s="53" t="s">
        <v>17</v>
      </c>
      <c r="B15" s="10" t="s">
        <v>117</v>
      </c>
      <c r="C15" s="9">
        <v>312500</v>
      </c>
      <c r="D15" s="9">
        <v>312500</v>
      </c>
      <c r="E15" s="55">
        <f t="shared" si="0"/>
        <v>0</v>
      </c>
      <c r="F15" s="43">
        <f t="shared" si="1"/>
        <v>1</v>
      </c>
    </row>
    <row r="16" spans="1:6" ht="19.5" customHeight="1" thickBot="1" thickTop="1">
      <c r="A16" s="91" t="s">
        <v>38</v>
      </c>
      <c r="B16" s="92"/>
      <c r="C16" s="52">
        <f>SUM(C9:C15)</f>
        <v>2000000</v>
      </c>
      <c r="D16" s="52">
        <f>SUM(D9:D15)</f>
        <v>2000000</v>
      </c>
      <c r="E16" s="52">
        <f>SUM(E9:E15)</f>
        <v>0</v>
      </c>
      <c r="F16" s="41">
        <f t="shared" si="1"/>
        <v>1</v>
      </c>
    </row>
    <row r="17" ht="15" customHeight="1" thickTop="1"/>
    <row r="18" spans="1:2" ht="15" customHeight="1">
      <c r="A18" s="99"/>
      <c r="B18" s="99"/>
    </row>
    <row r="19" spans="1:3" ht="19.5" customHeight="1">
      <c r="A19" s="88" t="s">
        <v>72</v>
      </c>
      <c r="B19" s="88"/>
      <c r="C19" s="22">
        <v>2500000</v>
      </c>
    </row>
    <row r="20" spans="1:3" ht="19.5" customHeight="1">
      <c r="A20" s="88" t="s">
        <v>73</v>
      </c>
      <c r="B20" s="88"/>
      <c r="C20" s="22">
        <f>SUM(C16)</f>
        <v>2000000</v>
      </c>
    </row>
    <row r="21" spans="1:3" ht="19.5" customHeight="1">
      <c r="A21" s="88" t="s">
        <v>74</v>
      </c>
      <c r="B21" s="88"/>
      <c r="C21" s="22">
        <f>SUM(C19-C20)</f>
        <v>500000</v>
      </c>
    </row>
  </sheetData>
  <sheetProtection/>
  <mergeCells count="11">
    <mergeCell ref="A20:B20"/>
    <mergeCell ref="A2:B2"/>
    <mergeCell ref="A3:C3"/>
    <mergeCell ref="A4:C4"/>
    <mergeCell ref="D3:F3"/>
    <mergeCell ref="D4:F4"/>
    <mergeCell ref="A21:B21"/>
    <mergeCell ref="A16:B16"/>
    <mergeCell ref="A6:F6"/>
    <mergeCell ref="A18:B18"/>
    <mergeCell ref="A19:B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4.7109375" style="1" customWidth="1"/>
    <col min="2" max="2" width="33.7109375" style="1" customWidth="1"/>
    <col min="3" max="3" width="12.7109375" style="1" customWidth="1"/>
    <col min="4" max="5" width="12.28125" style="1" customWidth="1"/>
    <col min="6" max="6" width="11.28125" style="1" customWidth="1"/>
    <col min="7" max="16384" width="9.140625" style="1" customWidth="1"/>
  </cols>
  <sheetData>
    <row r="1" spans="3:6" ht="15" customHeight="1">
      <c r="C1" s="6"/>
      <c r="E1" s="21"/>
      <c r="F1" s="21">
        <f>SUM('370'!F2)</f>
        <v>42735</v>
      </c>
    </row>
    <row r="2" spans="1:3" ht="15" customHeight="1">
      <c r="A2" s="101" t="s">
        <v>88</v>
      </c>
      <c r="B2" s="101"/>
      <c r="C2" s="5"/>
    </row>
    <row r="3" spans="1:6" ht="30" customHeight="1">
      <c r="A3" s="96" t="s">
        <v>42</v>
      </c>
      <c r="B3" s="96"/>
      <c r="C3" s="96"/>
      <c r="D3" s="90" t="s">
        <v>43</v>
      </c>
      <c r="E3" s="90"/>
      <c r="F3" s="90"/>
    </row>
    <row r="4" spans="1:6" ht="30" customHeight="1">
      <c r="A4" s="97" t="s">
        <v>126</v>
      </c>
      <c r="B4" s="97"/>
      <c r="C4" s="97"/>
      <c r="D4" s="90" t="s">
        <v>44</v>
      </c>
      <c r="E4" s="90"/>
      <c r="F4" s="90"/>
    </row>
    <row r="5" spans="1:6" ht="15" customHeight="1">
      <c r="A5" s="44"/>
      <c r="B5" s="44"/>
      <c r="C5" s="44"/>
      <c r="D5" s="45"/>
      <c r="E5" s="45"/>
      <c r="F5" s="45"/>
    </row>
    <row r="6" spans="1:6" ht="34.5" customHeight="1">
      <c r="A6" s="89" t="s">
        <v>71</v>
      </c>
      <c r="B6" s="89"/>
      <c r="C6" s="89"/>
      <c r="D6" s="89"/>
      <c r="E6" s="89"/>
      <c r="F6" s="89"/>
    </row>
    <row r="7" spans="1:2" ht="15" customHeight="1">
      <c r="A7" s="5"/>
      <c r="B7" s="5"/>
    </row>
    <row r="8" spans="1:6" ht="24.75" customHeight="1" thickBot="1">
      <c r="A8" s="18" t="s">
        <v>39</v>
      </c>
      <c r="B8" s="50" t="s">
        <v>45</v>
      </c>
      <c r="C8" s="18" t="s">
        <v>82</v>
      </c>
      <c r="D8" s="20" t="s">
        <v>46</v>
      </c>
      <c r="E8" s="19" t="s">
        <v>47</v>
      </c>
      <c r="F8" s="19" t="s">
        <v>83</v>
      </c>
    </row>
    <row r="9" spans="1:6" ht="19.5" customHeight="1" thickTop="1">
      <c r="A9" s="13" t="s">
        <v>9</v>
      </c>
      <c r="B9" s="58" t="s">
        <v>104</v>
      </c>
      <c r="C9" s="27">
        <v>35000</v>
      </c>
      <c r="D9" s="27">
        <v>35000</v>
      </c>
      <c r="E9" s="27">
        <f aca="true" t="shared" si="0" ref="E9:E15">SUM(C9-D9)</f>
        <v>0</v>
      </c>
      <c r="F9" s="17">
        <f aca="true" t="shared" si="1" ref="F9:F15">SUM(D9/C9)</f>
        <v>1</v>
      </c>
    </row>
    <row r="10" spans="1:6" ht="19.5" customHeight="1">
      <c r="A10" s="13" t="s">
        <v>10</v>
      </c>
      <c r="B10" s="57" t="s">
        <v>101</v>
      </c>
      <c r="C10" s="27">
        <v>35000</v>
      </c>
      <c r="D10" s="27">
        <v>35000</v>
      </c>
      <c r="E10" s="27">
        <f t="shared" si="0"/>
        <v>0</v>
      </c>
      <c r="F10" s="17">
        <f t="shared" si="1"/>
        <v>1</v>
      </c>
    </row>
    <row r="11" spans="1:6" ht="19.5" customHeight="1">
      <c r="A11" s="13" t="s">
        <v>11</v>
      </c>
      <c r="B11" s="34" t="s">
        <v>105</v>
      </c>
      <c r="C11" s="27">
        <v>35000</v>
      </c>
      <c r="D11" s="27">
        <v>35000</v>
      </c>
      <c r="E11" s="27">
        <f t="shared" si="0"/>
        <v>0</v>
      </c>
      <c r="F11" s="17">
        <f t="shared" si="1"/>
        <v>1</v>
      </c>
    </row>
    <row r="12" spans="1:6" ht="19.5" customHeight="1">
      <c r="A12" s="13" t="s">
        <v>12</v>
      </c>
      <c r="B12" s="34" t="s">
        <v>106</v>
      </c>
      <c r="C12" s="27">
        <v>35000</v>
      </c>
      <c r="D12" s="27">
        <v>35000</v>
      </c>
      <c r="E12" s="27">
        <f t="shared" si="0"/>
        <v>0</v>
      </c>
      <c r="F12" s="17">
        <f t="shared" si="1"/>
        <v>1</v>
      </c>
    </row>
    <row r="13" spans="1:6" ht="19.5" customHeight="1">
      <c r="A13" s="13" t="s">
        <v>13</v>
      </c>
      <c r="B13" s="34" t="s">
        <v>107</v>
      </c>
      <c r="C13" s="27">
        <v>35000</v>
      </c>
      <c r="D13" s="27">
        <v>35000</v>
      </c>
      <c r="E13" s="27">
        <f t="shared" si="0"/>
        <v>0</v>
      </c>
      <c r="F13" s="17">
        <f t="shared" si="1"/>
        <v>1</v>
      </c>
    </row>
    <row r="14" spans="1:6" ht="19.5" customHeight="1">
      <c r="A14" s="13" t="s">
        <v>14</v>
      </c>
      <c r="B14" s="35" t="s">
        <v>108</v>
      </c>
      <c r="C14" s="27">
        <v>35000</v>
      </c>
      <c r="D14" s="27">
        <v>35000</v>
      </c>
      <c r="E14" s="27">
        <f t="shared" si="0"/>
        <v>0</v>
      </c>
      <c r="F14" s="17">
        <f t="shared" si="1"/>
        <v>1</v>
      </c>
    </row>
    <row r="15" spans="1:6" ht="19.5" customHeight="1">
      <c r="A15" s="13" t="s">
        <v>15</v>
      </c>
      <c r="B15" s="57" t="s">
        <v>109</v>
      </c>
      <c r="C15" s="27">
        <v>35000</v>
      </c>
      <c r="D15" s="27">
        <v>35000</v>
      </c>
      <c r="E15" s="27">
        <f t="shared" si="0"/>
        <v>0</v>
      </c>
      <c r="F15" s="17">
        <f t="shared" si="1"/>
        <v>1</v>
      </c>
    </row>
    <row r="16" spans="1:6" ht="19.5" customHeight="1">
      <c r="A16" s="13" t="s">
        <v>16</v>
      </c>
      <c r="B16" s="34" t="s">
        <v>110</v>
      </c>
      <c r="C16" s="27">
        <v>35000</v>
      </c>
      <c r="D16" s="27">
        <v>35000</v>
      </c>
      <c r="E16" s="27">
        <f aca="true" t="shared" si="2" ref="E16:E21">SUM(C16-D16)</f>
        <v>0</v>
      </c>
      <c r="F16" s="17">
        <f aca="true" t="shared" si="3" ref="F16:F21">SUM(D16/C16)</f>
        <v>1</v>
      </c>
    </row>
    <row r="17" spans="1:6" ht="19.5" customHeight="1">
      <c r="A17" s="13" t="s">
        <v>17</v>
      </c>
      <c r="B17" s="34" t="s">
        <v>111</v>
      </c>
      <c r="C17" s="27">
        <v>35000</v>
      </c>
      <c r="D17" s="27">
        <v>35000</v>
      </c>
      <c r="E17" s="27">
        <f t="shared" si="2"/>
        <v>0</v>
      </c>
      <c r="F17" s="17">
        <f t="shared" si="3"/>
        <v>1</v>
      </c>
    </row>
    <row r="18" spans="1:6" ht="19.5" customHeight="1">
      <c r="A18" s="13" t="s">
        <v>18</v>
      </c>
      <c r="B18" s="34" t="s">
        <v>112</v>
      </c>
      <c r="C18" s="27">
        <v>35000</v>
      </c>
      <c r="D18" s="27">
        <v>35000</v>
      </c>
      <c r="E18" s="27">
        <f t="shared" si="2"/>
        <v>0</v>
      </c>
      <c r="F18" s="17">
        <f t="shared" si="3"/>
        <v>1</v>
      </c>
    </row>
    <row r="19" spans="1:6" ht="19.5" customHeight="1">
      <c r="A19" s="13" t="s">
        <v>1</v>
      </c>
      <c r="B19" s="34" t="s">
        <v>113</v>
      </c>
      <c r="C19" s="27">
        <v>35000</v>
      </c>
      <c r="D19" s="27">
        <v>35000</v>
      </c>
      <c r="E19" s="27">
        <f t="shared" si="2"/>
        <v>0</v>
      </c>
      <c r="F19" s="17">
        <f t="shared" si="3"/>
        <v>1</v>
      </c>
    </row>
    <row r="20" spans="1:6" ht="19.5" customHeight="1">
      <c r="A20" s="13" t="s">
        <v>19</v>
      </c>
      <c r="B20" s="34" t="s">
        <v>114</v>
      </c>
      <c r="C20" s="27">
        <v>35000</v>
      </c>
      <c r="D20" s="27">
        <v>35000</v>
      </c>
      <c r="E20" s="27">
        <f t="shared" si="2"/>
        <v>0</v>
      </c>
      <c r="F20" s="17">
        <f t="shared" si="3"/>
        <v>1</v>
      </c>
    </row>
    <row r="21" spans="1:6" ht="19.5" customHeight="1">
      <c r="A21" s="13" t="s">
        <v>20</v>
      </c>
      <c r="B21" s="34" t="s">
        <v>102</v>
      </c>
      <c r="C21" s="27">
        <v>35000</v>
      </c>
      <c r="D21" s="27">
        <v>35000</v>
      </c>
      <c r="E21" s="27">
        <f t="shared" si="2"/>
        <v>0</v>
      </c>
      <c r="F21" s="17">
        <f t="shared" si="3"/>
        <v>1</v>
      </c>
    </row>
    <row r="22" spans="1:6" ht="19.5" customHeight="1" thickBot="1">
      <c r="A22" s="13" t="s">
        <v>21</v>
      </c>
      <c r="B22" s="34" t="s">
        <v>103</v>
      </c>
      <c r="C22" s="27">
        <v>35000</v>
      </c>
      <c r="D22" s="27">
        <v>35000</v>
      </c>
      <c r="E22" s="27">
        <f>SUM(C22-D22)</f>
        <v>0</v>
      </c>
      <c r="F22" s="17">
        <f>SUM(D22/C22)</f>
        <v>1</v>
      </c>
    </row>
    <row r="23" spans="1:6" ht="19.5" customHeight="1" thickBot="1" thickTop="1">
      <c r="A23" s="91" t="s">
        <v>38</v>
      </c>
      <c r="B23" s="100"/>
      <c r="C23" s="29">
        <f>SUM(C9:C22)</f>
        <v>490000</v>
      </c>
      <c r="D23" s="29">
        <f>SUM(D9:D22)</f>
        <v>490000</v>
      </c>
      <c r="E23" s="29">
        <f>SUM(E9:E22)</f>
        <v>0</v>
      </c>
      <c r="F23" s="41">
        <f>SUM(D23/C23)</f>
        <v>1</v>
      </c>
    </row>
    <row r="24" spans="1:6" ht="15" customHeight="1" thickTop="1">
      <c r="A24" s="25"/>
      <c r="B24" s="49"/>
      <c r="C24" s="49"/>
      <c r="D24" s="51"/>
      <c r="E24" s="51"/>
      <c r="F24" s="23"/>
    </row>
    <row r="25" ht="15" customHeight="1">
      <c r="F25" s="24"/>
    </row>
    <row r="26" spans="1:6" ht="19.5" customHeight="1">
      <c r="A26" s="88" t="s">
        <v>72</v>
      </c>
      <c r="B26" s="88"/>
      <c r="C26" s="22">
        <v>500000</v>
      </c>
      <c r="F26" s="24"/>
    </row>
    <row r="27" spans="1:6" ht="19.5" customHeight="1">
      <c r="A27" s="88" t="s">
        <v>73</v>
      </c>
      <c r="B27" s="88"/>
      <c r="C27" s="22">
        <f>SUM(C23)</f>
        <v>490000</v>
      </c>
      <c r="F27" s="24"/>
    </row>
    <row r="28" spans="1:3" ht="19.5" customHeight="1">
      <c r="A28" s="88" t="s">
        <v>74</v>
      </c>
      <c r="B28" s="88"/>
      <c r="C28" s="22">
        <f>SUM(C26-C27)</f>
        <v>10000</v>
      </c>
    </row>
  </sheetData>
  <sheetProtection/>
  <mergeCells count="10">
    <mergeCell ref="A2:B2"/>
    <mergeCell ref="A3:C3"/>
    <mergeCell ref="A4:C4"/>
    <mergeCell ref="D3:F3"/>
    <mergeCell ref="D4:F4"/>
    <mergeCell ref="A26:B26"/>
    <mergeCell ref="A6:F6"/>
    <mergeCell ref="A27:B27"/>
    <mergeCell ref="A28:B28"/>
    <mergeCell ref="A23:B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4.7109375" style="1" customWidth="1"/>
    <col min="2" max="2" width="33.7109375" style="1" customWidth="1"/>
    <col min="3" max="5" width="12.28125" style="1" customWidth="1"/>
    <col min="6" max="6" width="11.28125" style="1" customWidth="1"/>
    <col min="7" max="16384" width="9.140625" style="1" customWidth="1"/>
  </cols>
  <sheetData>
    <row r="1" spans="3:6" ht="15" customHeight="1">
      <c r="C1" s="6"/>
      <c r="E1" s="21"/>
      <c r="F1" s="21">
        <f>SUM('370'!F2)</f>
        <v>42735</v>
      </c>
    </row>
    <row r="2" spans="1:3" ht="15" customHeight="1">
      <c r="A2" s="95" t="s">
        <v>134</v>
      </c>
      <c r="B2" s="95"/>
      <c r="C2" s="5"/>
    </row>
    <row r="3" spans="1:6" ht="30" customHeight="1">
      <c r="A3" s="98" t="s">
        <v>42</v>
      </c>
      <c r="B3" s="98"/>
      <c r="C3" s="98"/>
      <c r="D3" s="90" t="s">
        <v>43</v>
      </c>
      <c r="E3" s="90"/>
      <c r="F3" s="90"/>
    </row>
    <row r="4" spans="1:6" ht="30" customHeight="1">
      <c r="A4" s="97" t="s">
        <v>126</v>
      </c>
      <c r="B4" s="97"/>
      <c r="C4" s="97"/>
      <c r="D4" s="90" t="s">
        <v>44</v>
      </c>
      <c r="E4" s="90"/>
      <c r="F4" s="90"/>
    </row>
    <row r="5" spans="1:6" ht="15" customHeight="1">
      <c r="A5" s="48"/>
      <c r="B5" s="48"/>
      <c r="C5" s="48"/>
      <c r="D5" s="47"/>
      <c r="E5" s="47"/>
      <c r="F5" s="47"/>
    </row>
    <row r="6" spans="1:6" ht="30" customHeight="1">
      <c r="A6" s="89" t="s">
        <v>135</v>
      </c>
      <c r="B6" s="89"/>
      <c r="C6" s="89"/>
      <c r="D6" s="89"/>
      <c r="E6" s="89"/>
      <c r="F6" s="89"/>
    </row>
    <row r="7" spans="1:2" ht="15" customHeight="1">
      <c r="A7" s="5"/>
      <c r="B7" s="5"/>
    </row>
    <row r="8" spans="1:6" ht="24.75" customHeight="1" thickBot="1">
      <c r="A8" s="18" t="s">
        <v>39</v>
      </c>
      <c r="B8" s="18" t="s">
        <v>45</v>
      </c>
      <c r="C8" s="19" t="s">
        <v>136</v>
      </c>
      <c r="D8" s="20" t="s">
        <v>46</v>
      </c>
      <c r="E8" s="19" t="s">
        <v>47</v>
      </c>
      <c r="F8" s="19" t="s">
        <v>83</v>
      </c>
    </row>
    <row r="9" spans="1:6" ht="19.5" customHeight="1" thickBot="1" thickTop="1">
      <c r="A9" s="13" t="s">
        <v>9</v>
      </c>
      <c r="B9" s="10" t="s">
        <v>137</v>
      </c>
      <c r="C9" s="15">
        <v>450000</v>
      </c>
      <c r="D9" s="15">
        <v>437380.7</v>
      </c>
      <c r="E9" s="16">
        <f>SUM(C9-D9)</f>
        <v>12619.299999999988</v>
      </c>
      <c r="F9" s="17">
        <f>SUM(D9/C9)</f>
        <v>0.9719571111111112</v>
      </c>
    </row>
    <row r="10" spans="1:6" ht="19.5" customHeight="1" thickBot="1" thickTop="1">
      <c r="A10" s="91" t="s">
        <v>38</v>
      </c>
      <c r="B10" s="92"/>
      <c r="C10" s="52">
        <f>SUM(C9:C9)</f>
        <v>450000</v>
      </c>
      <c r="D10" s="52">
        <f>SUM(D9:D9)</f>
        <v>437380.7</v>
      </c>
      <c r="E10" s="52">
        <f>SUM(E9:E9)</f>
        <v>12619.299999999988</v>
      </c>
      <c r="F10" s="41">
        <f>SUM(D10/C10)</f>
        <v>0.9719571111111112</v>
      </c>
    </row>
    <row r="11" ht="15" customHeight="1" thickTop="1"/>
    <row r="12" spans="1:2" ht="15" customHeight="1">
      <c r="A12" s="99"/>
      <c r="B12" s="99"/>
    </row>
    <row r="13" spans="1:3" ht="19.5" customHeight="1">
      <c r="A13" s="88" t="s">
        <v>72</v>
      </c>
      <c r="B13" s="88"/>
      <c r="C13" s="22">
        <v>450000</v>
      </c>
    </row>
    <row r="14" spans="1:3" ht="19.5" customHeight="1">
      <c r="A14" s="88" t="s">
        <v>73</v>
      </c>
      <c r="B14" s="88"/>
      <c r="C14" s="22">
        <v>450000</v>
      </c>
    </row>
    <row r="15" spans="1:3" ht="19.5" customHeight="1">
      <c r="A15" s="88" t="s">
        <v>74</v>
      </c>
      <c r="B15" s="88"/>
      <c r="C15" s="22">
        <f>SUM(C13-C14)</f>
        <v>0</v>
      </c>
    </row>
  </sheetData>
  <sheetProtection/>
  <mergeCells count="11">
    <mergeCell ref="A15:B15"/>
    <mergeCell ref="A2:B2"/>
    <mergeCell ref="A3:C3"/>
    <mergeCell ref="A10:B10"/>
    <mergeCell ref="A12:B12"/>
    <mergeCell ref="D3:F3"/>
    <mergeCell ref="A4:C4"/>
    <mergeCell ref="D4:F4"/>
    <mergeCell ref="A6:F6"/>
    <mergeCell ref="A13:B13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5.7109375" style="0" customWidth="1"/>
    <col min="2" max="2" width="13.7109375" style="0" customWidth="1"/>
    <col min="3" max="6" width="12.7109375" style="0" customWidth="1"/>
    <col min="7" max="7" width="4.140625" style="0" customWidth="1"/>
    <col min="8" max="8" width="12.7109375" style="0" bestFit="1" customWidth="1"/>
  </cols>
  <sheetData>
    <row r="2" spans="1:8" ht="21.75" customHeight="1">
      <c r="A2" s="93" t="s">
        <v>127</v>
      </c>
      <c r="B2" s="93"/>
      <c r="C2" s="93"/>
      <c r="D2" s="93"/>
      <c r="E2" s="93"/>
      <c r="F2" s="93"/>
      <c r="G2" s="64"/>
      <c r="H2" s="65">
        <f>SUM('370'!F2)</f>
        <v>42735</v>
      </c>
    </row>
    <row r="4" spans="2:6" ht="30" customHeight="1" thickBot="1">
      <c r="B4" s="70" t="s">
        <v>129</v>
      </c>
      <c r="C4" s="71" t="s">
        <v>131</v>
      </c>
      <c r="D4" s="71" t="s">
        <v>130</v>
      </c>
      <c r="E4" s="70" t="s">
        <v>132</v>
      </c>
      <c r="F4" s="78"/>
    </row>
    <row r="5" spans="2:6" ht="19.5" customHeight="1" thickTop="1">
      <c r="B5" s="67" t="s">
        <v>84</v>
      </c>
      <c r="C5" s="69">
        <f>SUM('370'!C49)</f>
        <v>10735000</v>
      </c>
      <c r="D5" s="69">
        <f>SUM('370'!D46)</f>
        <v>10621500</v>
      </c>
      <c r="E5" s="72">
        <f aca="true" t="shared" si="0" ref="E5:E11">SUM(D5/C5)</f>
        <v>0.9894271075919888</v>
      </c>
      <c r="F5" s="77"/>
    </row>
    <row r="6" spans="2:6" ht="19.5" customHeight="1">
      <c r="B6" s="66" t="s">
        <v>85</v>
      </c>
      <c r="C6" s="68">
        <f>SUM('371'!C20)</f>
        <v>140000</v>
      </c>
      <c r="D6" s="68">
        <f>SUM('371'!D17)</f>
        <v>140000</v>
      </c>
      <c r="E6" s="72">
        <f t="shared" si="0"/>
        <v>1</v>
      </c>
      <c r="F6" s="76"/>
    </row>
    <row r="7" spans="2:6" ht="19.5" customHeight="1">
      <c r="B7" s="66" t="s">
        <v>86</v>
      </c>
      <c r="C7" s="68">
        <f>SUM('372'!C34)</f>
        <v>1650000</v>
      </c>
      <c r="D7" s="68">
        <f>SUM('372'!D31)</f>
        <v>1565000</v>
      </c>
      <c r="E7" s="72">
        <f t="shared" si="0"/>
        <v>0.9484848484848485</v>
      </c>
      <c r="F7" s="76"/>
    </row>
    <row r="8" spans="2:6" ht="19.5" customHeight="1">
      <c r="B8" s="66" t="s">
        <v>87</v>
      </c>
      <c r="C8" s="68">
        <f>SUM('373'!C19)</f>
        <v>2500000</v>
      </c>
      <c r="D8" s="68">
        <f>SUM('373'!D16)</f>
        <v>2000000</v>
      </c>
      <c r="E8" s="72">
        <f t="shared" si="0"/>
        <v>0.8</v>
      </c>
      <c r="F8" s="76"/>
    </row>
    <row r="9" spans="2:6" ht="19.5" customHeight="1">
      <c r="B9" s="66" t="s">
        <v>88</v>
      </c>
      <c r="C9" s="68">
        <f>SUM('374'!C26)</f>
        <v>500000</v>
      </c>
      <c r="D9" s="68">
        <f>SUM('374'!D23)</f>
        <v>490000</v>
      </c>
      <c r="E9" s="86">
        <f t="shared" si="0"/>
        <v>0.98</v>
      </c>
      <c r="F9" s="76"/>
    </row>
    <row r="10" spans="2:6" ht="19.5" customHeight="1" thickBot="1">
      <c r="B10" s="82" t="s">
        <v>134</v>
      </c>
      <c r="C10" s="83">
        <f>SUM('374-1'!C13)</f>
        <v>450000</v>
      </c>
      <c r="D10" s="83">
        <f>SUM('374-1'!D10)</f>
        <v>437380.7</v>
      </c>
      <c r="E10" s="84">
        <f t="shared" si="0"/>
        <v>0.9719571111111112</v>
      </c>
      <c r="F10" s="85"/>
    </row>
    <row r="11" spans="2:6" ht="19.5" customHeight="1" thickBot="1" thickTop="1">
      <c r="B11" s="75" t="s">
        <v>128</v>
      </c>
      <c r="C11" s="73">
        <f>SUM(C5:C10)</f>
        <v>15975000</v>
      </c>
      <c r="D11" s="73">
        <f>SUM(D5:D10)</f>
        <v>15253880.7</v>
      </c>
      <c r="E11" s="74">
        <f t="shared" si="0"/>
        <v>0.9548595117370892</v>
      </c>
      <c r="F11" s="79"/>
    </row>
    <row r="12" ht="13.5" thickTop="1"/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2016-12-26T13:19:20Z</cp:lastPrinted>
  <dcterms:modified xsi:type="dcterms:W3CDTF">2017-01-18T09:35:26Z</dcterms:modified>
  <cp:category/>
  <cp:version/>
  <cp:contentType/>
  <cp:contentStatus/>
</cp:coreProperties>
</file>